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<sst xmlns="http://schemas.openxmlformats.org/spreadsheetml/2006/main" count="941" uniqueCount="141">
  <si>
    <t>政府補助</t>
  </si>
  <si>
    <t>捐款收入</t>
  </si>
  <si>
    <t>利息收入</t>
  </si>
  <si>
    <t>其他收入</t>
  </si>
  <si>
    <t>人事費</t>
  </si>
  <si>
    <t>保險費</t>
  </si>
  <si>
    <t>印刷費</t>
  </si>
  <si>
    <t>電話費</t>
  </si>
  <si>
    <t>郵資費</t>
  </si>
  <si>
    <t>雜項支出</t>
  </si>
  <si>
    <t>交通費</t>
  </si>
  <si>
    <t>活動補助</t>
  </si>
  <si>
    <t>支付電話、傳真、網路通訊費等</t>
  </si>
  <si>
    <t>旅費</t>
  </si>
  <si>
    <t>支付水電、瓦斯費等</t>
  </si>
  <si>
    <t>每人每年200元</t>
  </si>
  <si>
    <t xml:space="preserve">   理事長:</t>
  </si>
  <si>
    <t>銀行存款利息</t>
  </si>
  <si>
    <t>支付理監事會議各項費用</t>
  </si>
  <si>
    <t>辦理各項活動經費支出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</si>
  <si>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</si>
  <si>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</si>
  <si>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</si>
  <si>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捐助摸彩品、禮金、贊助金、花圈、花籃等</t>
  </si>
  <si>
    <t>信件郵資、郵票等</t>
  </si>
  <si>
    <t>文具物品費</t>
  </si>
  <si>
    <t>自立生活支持服務各項補助</t>
  </si>
  <si>
    <t>水電瓦斯費</t>
  </si>
  <si>
    <t>人事、行政、業務、設備等補助</t>
  </si>
  <si>
    <t>薪資、勞退提撥金等</t>
  </si>
  <si>
    <t>勞健保、復康、同儕、個助平安險等</t>
  </si>
  <si>
    <t>會館租金</t>
  </si>
  <si>
    <t>文具、物品、耗材等</t>
  </si>
  <si>
    <t>辦理社會福利活動補助款</t>
  </si>
  <si>
    <t>捐款、活動贊助金等</t>
  </si>
  <si>
    <t>義賣、活動自付額、保證金暫收款等</t>
  </si>
  <si>
    <t>會訊、信封、邀請卡、文宣等</t>
  </si>
  <si>
    <t>辦公設備器具等</t>
  </si>
  <si>
    <t>設備器具維修等</t>
  </si>
  <si>
    <t>會員住院慰問</t>
  </si>
  <si>
    <t>燃料稅</t>
  </si>
  <si>
    <t>其他費用</t>
  </si>
  <si>
    <t>入會費</t>
  </si>
  <si>
    <t>常年會費</t>
  </si>
  <si>
    <t>業務承辦收入</t>
  </si>
  <si>
    <t>租賃費</t>
  </si>
  <si>
    <t>聯誼費</t>
  </si>
  <si>
    <t>會議費</t>
  </si>
  <si>
    <t>設備費</t>
  </si>
  <si>
    <t>維修費</t>
  </si>
  <si>
    <t>活動費</t>
  </si>
  <si>
    <t>慰問金</t>
  </si>
  <si>
    <t>業務承辦費</t>
  </si>
  <si>
    <t>稅捐</t>
  </si>
  <si>
    <t>新入會員100元/人</t>
  </si>
  <si>
    <t>本會經費收入</t>
  </si>
  <si>
    <t>社團法人新竹市身心障礙者聯合就業協會</t>
  </si>
  <si>
    <t>科目名稱</t>
  </si>
  <si>
    <t>復康巴士</t>
  </si>
  <si>
    <t>自立生活服務</t>
  </si>
  <si>
    <t>科目合計</t>
  </si>
  <si>
    <t>說                           明</t>
  </si>
  <si>
    <t>本會經費支出</t>
  </si>
  <si>
    <t>本期結餘</t>
  </si>
  <si>
    <t>行政會務</t>
  </si>
  <si>
    <t>自立生活支持服務委託服務</t>
  </si>
  <si>
    <t>出差住宿、誤餐費等</t>
  </si>
  <si>
    <t>102年度經費收支決算表</t>
  </si>
  <si>
    <t>中華民國102年1月1日至102年1月31日止</t>
  </si>
  <si>
    <t>上期餘絀</t>
  </si>
  <si>
    <t>累計餘絀</t>
  </si>
  <si>
    <t>中華民國102年1月1日至102年2月28日止</t>
  </si>
  <si>
    <t>中華民國102年1月1日至102年3月31日止</t>
  </si>
  <si>
    <t>本期餘絀361,596元，上年度餘絀171,275元，累計餘絀計532,871元（台銀存摺473,472元、華銀存摺30,190、零用金結餘29,209元）</t>
  </si>
  <si>
    <t>本期餘絀375,661元，上年度餘絀171,275元，累計餘絀計546,936元（台銀存摺503,472元、華銀存摺30,190、零用金結餘13,274元）</t>
  </si>
  <si>
    <t>本期餘絀210,636元，上年度餘絀171,275元，累計餘絀計381,911元（台銀存摺326,872元、華銀存摺30,190、零用金結餘24,849元）</t>
  </si>
  <si>
    <t>出納：</t>
  </si>
  <si>
    <t>常務監事：</t>
  </si>
  <si>
    <t xml:space="preserve">             會計：</t>
  </si>
  <si>
    <t xml:space="preserve">    製表:</t>
  </si>
  <si>
    <t>中華民國102年1月1日至102年4月30日止</t>
  </si>
  <si>
    <t>中華民國102年1月1日至102年5月31日止</t>
  </si>
  <si>
    <t>車資、油單、過路費等</t>
  </si>
  <si>
    <t>中華民國102年1月1日至102年6月30日止</t>
  </si>
  <si>
    <t>本期餘絀107,767元，上年度餘絀171,275元，累計餘絀計279,042元（台銀存摺191,389元、華銀存摺30,190、零用金結餘57,463元）</t>
  </si>
  <si>
    <t>本期餘絀320,757元，上年度餘絀171,275元，累計餘絀計492,032元（台銀存摺400,178元、華銀存摺30,190、零用金結餘61,664元）</t>
  </si>
  <si>
    <t>本期餘絀179,205元，上年度餘絀171,275元，累計餘絀計350,480元（台銀存摺277,647元、華銀存摺50,239元、零用金結餘22,594元）</t>
  </si>
  <si>
    <t>中華民國102年1月1日至102年7月31日止</t>
  </si>
  <si>
    <t>燃料稅、換照等</t>
  </si>
  <si>
    <t>本期餘絀106,332元，上年度餘絀171,275元，累計餘絀計277,607元（台銀存摺137,907元、華銀存摺50,239元、零用金結餘89,461元）</t>
  </si>
  <si>
    <t>中華民國102年1月1日至102年8月31日止</t>
  </si>
  <si>
    <t>本期餘絀217,701元，上年度餘絀171,275元，累計餘絀計388,976元（台銀存摺306,325元、華銀存摺50,239元、零用金結餘32,412元）</t>
  </si>
  <si>
    <t>社團法人新竹市身心障礙者聯合就業協會</t>
  </si>
  <si>
    <t>中華民國102年1月1日至102年9月30日止</t>
  </si>
  <si>
    <t>科目名稱</t>
  </si>
  <si>
    <t>復康巴士</t>
  </si>
  <si>
    <t>自立生活服務</t>
  </si>
  <si>
    <t>科目合計</t>
  </si>
  <si>
    <t>說                           明</t>
  </si>
  <si>
    <t>新入會員100元/人</t>
  </si>
  <si>
    <t>其他費用</t>
  </si>
  <si>
    <t>燃料稅、換照等</t>
  </si>
  <si>
    <t>自立生活支持服務委託服務</t>
  </si>
  <si>
    <t>常務監事：</t>
  </si>
  <si>
    <t xml:space="preserve"> 出納：</t>
  </si>
  <si>
    <t xml:space="preserve"> 製表:</t>
  </si>
  <si>
    <t>本期餘絀204,137元，上年度餘絀171,275元，累計餘絀計375,412元（台銀存摺307,105元、華銀存摺50,239元、零用金結餘18,068元）</t>
  </si>
  <si>
    <t>中華民國102年1月1日至102年10月31日止</t>
  </si>
  <si>
    <t>其他收入-自立</t>
  </si>
  <si>
    <t>代收自立生活個助服務自付額</t>
  </si>
  <si>
    <t>本期餘絀211,507元，上年度餘絀171,275元，累計餘絀計382,782元（台銀存摺303,235元、華銀存摺50,239元、零用金結餘29,308元）</t>
  </si>
  <si>
    <t>中華民國102年1月1日至102年11月30日止</t>
  </si>
  <si>
    <t>稅捐-復康</t>
  </si>
  <si>
    <t>本期餘絀378,304元，上年度餘絀171,275元，累計餘絀計549,579元（台銀存摺490,448元、華銀存摺50,239元、零用金結餘8,892元）</t>
  </si>
  <si>
    <t>稅捐</t>
  </si>
  <si>
    <t>本期餘絀99,951元，上年度餘絀171,275元，累計餘絀計271,226元（台銀存摺194,592元、華銀存摺50,320元、零用金結餘26,314元）</t>
  </si>
  <si>
    <t>中華民國102年1月1日至102年12月31日止</t>
  </si>
  <si>
    <t>銀行存款利息</t>
  </si>
  <si>
    <t>義賣、活動自付額、保證金暫收款等</t>
  </si>
  <si>
    <t>代收自立生活個助服務自付額</t>
  </si>
  <si>
    <t xml:space="preserve">捐款、活動贊助禮金、復康租借捐款收入等 </t>
  </si>
  <si>
    <r>
      <t>101年第四季承辦收入</t>
    </r>
    <r>
      <rPr>
        <sz val="7"/>
        <color indexed="8"/>
        <rFont val="標楷體"/>
        <family val="4"/>
      </rPr>
      <t>287,246元（</t>
    </r>
    <r>
      <rPr>
        <sz val="7"/>
        <rFont val="標楷體"/>
        <family val="4"/>
      </rPr>
      <t>102年1月匯入）                                      102年承辦收入</t>
    </r>
    <r>
      <rPr>
        <sz val="7"/>
        <color indexed="10"/>
        <rFont val="標楷體"/>
        <family val="4"/>
      </rPr>
      <t>699,385元</t>
    </r>
  </si>
  <si>
    <t>其他各項支出費用</t>
  </si>
  <si>
    <t>捐助摸彩品、贊助禮金、花圈、花籃等</t>
  </si>
  <si>
    <t>公務車資、復康巴士油單、過路費等</t>
  </si>
  <si>
    <t>會員住院慰問</t>
  </si>
  <si>
    <t>自立生活契約印花稅、復康巴士燃料稅、換照等</t>
  </si>
  <si>
    <r>
      <t>行政補助</t>
    </r>
    <r>
      <rPr>
        <sz val="7"/>
        <color indexed="12"/>
        <rFont val="標楷體"/>
        <family val="4"/>
      </rPr>
      <t>5,313元</t>
    </r>
    <r>
      <rPr>
        <sz val="7"/>
        <color indexed="8"/>
        <rFont val="標楷體"/>
        <family val="4"/>
      </rPr>
      <t>、暫付款</t>
    </r>
    <r>
      <rPr>
        <sz val="7"/>
        <color indexed="17"/>
        <rFont val="標楷體"/>
        <family val="4"/>
      </rPr>
      <t>3,037元</t>
    </r>
  </si>
  <si>
    <r>
      <t>行政補助</t>
    </r>
    <r>
      <rPr>
        <sz val="7"/>
        <color indexed="12"/>
        <rFont val="標楷體"/>
        <family val="4"/>
      </rPr>
      <t>49,918元</t>
    </r>
    <r>
      <rPr>
        <sz val="7"/>
        <rFont val="標楷體"/>
        <family val="4"/>
      </rPr>
      <t>、</t>
    </r>
    <r>
      <rPr>
        <sz val="7"/>
        <color indexed="8"/>
        <rFont val="標楷體"/>
        <family val="4"/>
      </rPr>
      <t>自立承辦費</t>
    </r>
    <r>
      <rPr>
        <sz val="7"/>
        <color indexed="10"/>
        <rFont val="標楷體"/>
        <family val="4"/>
      </rPr>
      <t>27,355元</t>
    </r>
    <r>
      <rPr>
        <sz val="7"/>
        <color indexed="48"/>
        <rFont val="標楷體"/>
        <family val="4"/>
      </rPr>
      <t>、</t>
    </r>
    <r>
      <rPr>
        <sz val="7"/>
        <color indexed="8"/>
        <rFont val="標楷體"/>
        <family val="4"/>
      </rPr>
      <t>暫付款</t>
    </r>
    <r>
      <rPr>
        <sz val="7"/>
        <color indexed="17"/>
        <rFont val="標楷體"/>
        <family val="4"/>
      </rPr>
      <t>5,638元、</t>
    </r>
    <r>
      <rPr>
        <sz val="7"/>
        <color indexed="8"/>
        <rFont val="標楷體"/>
        <family val="4"/>
      </rPr>
      <t>自籌7,032元</t>
    </r>
  </si>
  <si>
    <r>
      <t>市府行政補助</t>
    </r>
    <r>
      <rPr>
        <sz val="7"/>
        <color indexed="12"/>
        <rFont val="標楷體"/>
        <family val="4"/>
      </rPr>
      <t>90,000元</t>
    </r>
    <r>
      <rPr>
        <sz val="7"/>
        <rFont val="標楷體"/>
        <family val="4"/>
      </rPr>
      <t>、</t>
    </r>
    <r>
      <rPr>
        <sz val="7"/>
        <color indexed="8"/>
        <rFont val="標楷體"/>
        <family val="4"/>
      </rPr>
      <t>暫付款</t>
    </r>
    <r>
      <rPr>
        <sz val="7"/>
        <color indexed="17"/>
        <rFont val="標楷體"/>
        <family val="4"/>
      </rPr>
      <t>30,000元</t>
    </r>
    <r>
      <rPr>
        <sz val="7"/>
        <rFont val="標楷體"/>
        <family val="4"/>
      </rPr>
      <t>、自籌款13,000元</t>
    </r>
  </si>
  <si>
    <r>
      <t>承辦專案勞健保、同儕個助團體險共計</t>
    </r>
    <r>
      <rPr>
        <sz val="7"/>
        <color indexed="10"/>
        <rFont val="標楷體"/>
        <family val="4"/>
      </rPr>
      <t>50,305元</t>
    </r>
    <r>
      <rPr>
        <sz val="7"/>
        <rFont val="標楷體"/>
        <family val="4"/>
      </rPr>
      <t>、</t>
    </r>
    <r>
      <rPr>
        <sz val="7"/>
        <color indexed="8"/>
        <rFont val="標楷體"/>
        <family val="4"/>
      </rPr>
      <t>暫付款</t>
    </r>
    <r>
      <rPr>
        <sz val="7"/>
        <color indexed="17"/>
        <rFont val="標楷體"/>
        <family val="4"/>
      </rPr>
      <t>7,528元</t>
    </r>
    <r>
      <rPr>
        <sz val="7"/>
        <rFont val="標楷體"/>
        <family val="4"/>
      </rPr>
      <t>、                         自籌47,506元</t>
    </r>
  </si>
  <si>
    <r>
      <t>行政補助</t>
    </r>
    <r>
      <rPr>
        <sz val="7"/>
        <color indexed="12"/>
        <rFont val="標楷體"/>
        <family val="4"/>
      </rPr>
      <t>25,538元</t>
    </r>
    <r>
      <rPr>
        <sz val="7"/>
        <rFont val="標楷體"/>
        <family val="4"/>
      </rPr>
      <t>、</t>
    </r>
    <r>
      <rPr>
        <sz val="7"/>
        <color indexed="8"/>
        <rFont val="標楷體"/>
        <family val="4"/>
      </rPr>
      <t>自立承辦費</t>
    </r>
    <r>
      <rPr>
        <sz val="7"/>
        <color indexed="10"/>
        <rFont val="標楷體"/>
        <family val="4"/>
      </rPr>
      <t>26,779元</t>
    </r>
    <r>
      <rPr>
        <sz val="7"/>
        <color indexed="48"/>
        <rFont val="標楷體"/>
        <family val="4"/>
      </rPr>
      <t>、</t>
    </r>
    <r>
      <rPr>
        <sz val="7"/>
        <color indexed="8"/>
        <rFont val="標楷體"/>
        <family val="4"/>
      </rPr>
      <t>暫付款</t>
    </r>
    <r>
      <rPr>
        <sz val="7"/>
        <color indexed="17"/>
        <rFont val="標楷體"/>
        <family val="4"/>
      </rPr>
      <t>7,836元、</t>
    </r>
    <r>
      <rPr>
        <sz val="7"/>
        <color indexed="8"/>
        <rFont val="標楷體"/>
        <family val="4"/>
      </rPr>
      <t>自籌510元</t>
    </r>
  </si>
  <si>
    <r>
      <t xml:space="preserve">101年活動補助3萬元（102年1月匯入）                                               </t>
    </r>
    <r>
      <rPr>
        <sz val="7"/>
        <color indexed="8"/>
        <rFont val="標楷體"/>
        <family val="4"/>
      </rPr>
      <t xml:space="preserve"> 102年補助共計</t>
    </r>
    <r>
      <rPr>
        <sz val="7"/>
        <color indexed="20"/>
        <rFont val="標楷體"/>
        <family val="4"/>
      </rPr>
      <t>80,000元</t>
    </r>
  </si>
  <si>
    <r>
      <t>102年活動補助共計</t>
    </r>
    <r>
      <rPr>
        <sz val="7"/>
        <color indexed="20"/>
        <rFont val="標楷體"/>
        <family val="4"/>
      </rPr>
      <t>80,000元、</t>
    </r>
    <r>
      <rPr>
        <sz val="7"/>
        <color indexed="8"/>
        <rFont val="標楷體"/>
        <family val="4"/>
      </rPr>
      <t>暫付款</t>
    </r>
    <r>
      <rPr>
        <sz val="7"/>
        <color indexed="17"/>
        <rFont val="標楷體"/>
        <family val="4"/>
      </rPr>
      <t>20,000元</t>
    </r>
    <r>
      <rPr>
        <sz val="7"/>
        <color indexed="20"/>
        <rFont val="標楷體"/>
        <family val="4"/>
      </rPr>
      <t>、</t>
    </r>
    <r>
      <rPr>
        <sz val="7"/>
        <color indexed="8"/>
        <rFont val="標楷體"/>
        <family val="4"/>
      </rPr>
      <t>自籌款361,338元</t>
    </r>
  </si>
  <si>
    <r>
      <t>行政補助</t>
    </r>
    <r>
      <rPr>
        <sz val="7"/>
        <color indexed="12"/>
        <rFont val="標楷體"/>
        <family val="4"/>
      </rPr>
      <t>4,121元</t>
    </r>
    <r>
      <rPr>
        <sz val="7"/>
        <rFont val="標楷體"/>
        <family val="4"/>
      </rPr>
      <t>、</t>
    </r>
    <r>
      <rPr>
        <sz val="7"/>
        <color indexed="8"/>
        <rFont val="標楷體"/>
        <family val="4"/>
      </rPr>
      <t>自立承辦費</t>
    </r>
    <r>
      <rPr>
        <sz val="7"/>
        <color indexed="10"/>
        <rFont val="標楷體"/>
        <family val="4"/>
      </rPr>
      <t>25,667元</t>
    </r>
    <r>
      <rPr>
        <sz val="7"/>
        <color indexed="48"/>
        <rFont val="標楷體"/>
        <family val="4"/>
      </rPr>
      <t>、</t>
    </r>
    <r>
      <rPr>
        <sz val="7"/>
        <color indexed="8"/>
        <rFont val="標楷體"/>
        <family val="4"/>
      </rPr>
      <t>暫付款</t>
    </r>
    <r>
      <rPr>
        <sz val="7"/>
        <color indexed="17"/>
        <rFont val="標楷體"/>
        <family val="4"/>
      </rPr>
      <t>7,486元</t>
    </r>
  </si>
  <si>
    <r>
      <t>行政補助</t>
    </r>
    <r>
      <rPr>
        <sz val="7"/>
        <color indexed="12"/>
        <rFont val="標楷體"/>
        <family val="4"/>
      </rPr>
      <t>2,004元</t>
    </r>
    <r>
      <rPr>
        <sz val="7"/>
        <rFont val="標楷體"/>
        <family val="4"/>
      </rPr>
      <t>、</t>
    </r>
    <r>
      <rPr>
        <sz val="7"/>
        <color indexed="8"/>
        <rFont val="標楷體"/>
        <family val="4"/>
      </rPr>
      <t>自立承辦費</t>
    </r>
    <r>
      <rPr>
        <sz val="7"/>
        <color indexed="10"/>
        <rFont val="標楷體"/>
        <family val="4"/>
      </rPr>
      <t>3,558元</t>
    </r>
    <r>
      <rPr>
        <sz val="7"/>
        <color indexed="48"/>
        <rFont val="標楷體"/>
        <family val="4"/>
      </rPr>
      <t>、</t>
    </r>
    <r>
      <rPr>
        <sz val="7"/>
        <color indexed="8"/>
        <rFont val="標楷體"/>
        <family val="4"/>
      </rPr>
      <t>暫付款</t>
    </r>
    <r>
      <rPr>
        <sz val="7"/>
        <color indexed="17"/>
        <rFont val="標楷體"/>
        <family val="4"/>
      </rPr>
      <t>4,940元</t>
    </r>
  </si>
  <si>
    <r>
      <t>行政補助</t>
    </r>
    <r>
      <rPr>
        <sz val="7"/>
        <color indexed="12"/>
        <rFont val="標楷體"/>
        <family val="4"/>
      </rPr>
      <t>2,494元、</t>
    </r>
    <r>
      <rPr>
        <sz val="7"/>
        <color indexed="8"/>
        <rFont val="標楷體"/>
        <family val="4"/>
      </rPr>
      <t>自立承辦費</t>
    </r>
    <r>
      <rPr>
        <sz val="7"/>
        <color indexed="10"/>
        <rFont val="標楷體"/>
        <family val="4"/>
      </rPr>
      <t>12,850元</t>
    </r>
    <r>
      <rPr>
        <sz val="7"/>
        <color indexed="8"/>
        <rFont val="標楷體"/>
        <family val="4"/>
      </rPr>
      <t>、暫付款</t>
    </r>
    <r>
      <rPr>
        <sz val="7"/>
        <color indexed="17"/>
        <rFont val="標楷體"/>
        <family val="4"/>
      </rPr>
      <t>7,796元、</t>
    </r>
    <r>
      <rPr>
        <sz val="7"/>
        <color indexed="8"/>
        <rFont val="標楷體"/>
        <family val="4"/>
      </rPr>
      <t>自籌16,450元</t>
    </r>
  </si>
  <si>
    <r>
      <t>自立生活支持服務承辦</t>
    </r>
    <r>
      <rPr>
        <sz val="7"/>
        <color indexed="10"/>
        <rFont val="標楷體"/>
        <family val="4"/>
      </rPr>
      <t>202,891元</t>
    </r>
    <r>
      <rPr>
        <sz val="7"/>
        <color indexed="8"/>
        <rFont val="標楷體"/>
        <family val="4"/>
      </rPr>
      <t>、暫付款</t>
    </r>
    <r>
      <rPr>
        <sz val="7"/>
        <color indexed="17"/>
        <rFont val="標楷體"/>
        <family val="4"/>
      </rPr>
      <t>88,171元</t>
    </r>
  </si>
  <si>
    <r>
      <t>承辦自立生活專案社工人事、勞退金共計</t>
    </r>
    <r>
      <rPr>
        <sz val="7"/>
        <color indexed="10"/>
        <rFont val="標楷體"/>
        <family val="4"/>
      </rPr>
      <t xml:space="preserve">349,980元     </t>
    </r>
    <r>
      <rPr>
        <sz val="7"/>
        <rFont val="標楷體"/>
        <family val="4"/>
      </rPr>
      <t xml:space="preserve">                                              </t>
    </r>
    <r>
      <rPr>
        <sz val="7"/>
        <color indexed="8"/>
        <rFont val="標楷體"/>
        <family val="4"/>
      </rPr>
      <t>補助會務人事</t>
    </r>
    <r>
      <rPr>
        <sz val="7"/>
        <color indexed="60"/>
        <rFont val="標楷體"/>
        <family val="4"/>
      </rPr>
      <t>270,000</t>
    </r>
    <r>
      <rPr>
        <sz val="7"/>
        <rFont val="標楷體"/>
        <family val="4"/>
      </rPr>
      <t xml:space="preserve">  </t>
    </r>
    <r>
      <rPr>
        <sz val="7"/>
        <color indexed="8"/>
        <rFont val="標楷體"/>
        <family val="4"/>
      </rPr>
      <t>暫付款</t>
    </r>
    <r>
      <rPr>
        <sz val="7"/>
        <color indexed="17"/>
        <rFont val="標楷體"/>
        <family val="4"/>
      </rPr>
      <t>260,658元</t>
    </r>
    <r>
      <rPr>
        <sz val="7"/>
        <rFont val="標楷體"/>
        <family val="4"/>
      </rPr>
      <t>、自籌款15,654元</t>
    </r>
  </si>
  <si>
    <r>
      <t xml:space="preserve">101年第四季人事、行政費共計194,934元（102年1月匯入）                              </t>
    </r>
    <r>
      <rPr>
        <sz val="7"/>
        <color indexed="16"/>
        <rFont val="標楷體"/>
        <family val="4"/>
      </rPr>
      <t xml:space="preserve"> </t>
    </r>
    <r>
      <rPr>
        <sz val="7"/>
        <color indexed="8"/>
        <rFont val="標楷體"/>
        <family val="4"/>
      </rPr>
      <t xml:space="preserve"> 102年補助人事</t>
    </r>
    <r>
      <rPr>
        <sz val="7"/>
        <color indexed="60"/>
        <rFont val="標楷體"/>
        <family val="4"/>
      </rPr>
      <t>270,000</t>
    </r>
    <r>
      <rPr>
        <sz val="7"/>
        <rFont val="標楷體"/>
        <family val="4"/>
      </rPr>
      <t>、</t>
    </r>
    <r>
      <rPr>
        <sz val="7"/>
        <color indexed="8"/>
        <rFont val="標楷體"/>
        <family val="4"/>
      </rPr>
      <t>行政</t>
    </r>
    <r>
      <rPr>
        <sz val="7"/>
        <color indexed="12"/>
        <rFont val="標楷體"/>
        <family val="4"/>
      </rPr>
      <t>179,388</t>
    </r>
    <r>
      <rPr>
        <sz val="7"/>
        <rFont val="標楷體"/>
        <family val="4"/>
      </rPr>
      <t>、</t>
    </r>
    <r>
      <rPr>
        <sz val="7"/>
        <color indexed="8"/>
        <rFont val="標楷體"/>
        <family val="4"/>
      </rPr>
      <t>設備款</t>
    </r>
    <r>
      <rPr>
        <sz val="7"/>
        <color indexed="53"/>
        <rFont val="標楷體"/>
        <family val="4"/>
      </rPr>
      <t>53,000</t>
    </r>
    <r>
      <rPr>
        <sz val="7"/>
        <rFont val="標楷體"/>
        <family val="4"/>
      </rPr>
      <t>，共計502,388元</t>
    </r>
  </si>
  <si>
    <r>
      <t>設備補助</t>
    </r>
    <r>
      <rPr>
        <sz val="7"/>
        <color indexed="53"/>
        <rFont val="標楷體"/>
        <family val="4"/>
      </rPr>
      <t>53,000</t>
    </r>
    <r>
      <rPr>
        <sz val="7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</si>
</sst>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</numFmts>
  <fonts count="34">
    <font>
      <sz val="12"/>
      <name val="新細明體"/>
      <family val="1"/>
    </font>
    <font>
      <sz val="9"/>
      <name val="新細明體"/>
      <family val="1"/>
    </font>
    <font>
      <b/>
      <sz val="16"/>
      <name val="華康儷楷書"/>
      <family val="1"/>
    </font>
    <font>
      <b/>
      <sz val="14"/>
      <name val="新細明體"/>
      <family val="1"/>
    </font>
    <font>
      <sz val="12"/>
      <name val="華康楷書體W7"/>
      <family val="4"/>
    </font>
    <font>
      <sz val="12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b/>
      <sz val="10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新細明體"/>
      <family val="1"/>
    </font>
    <font>
      <b/>
      <sz val="10"/>
      <name val="新細明體"/>
      <family val="1"/>
    </font>
    <font>
      <b/>
      <sz val="12"/>
      <name val="華康楷書體W7"/>
      <family val="4"/>
    </font>
    <font>
      <b/>
      <sz val="12"/>
      <color indexed="8"/>
      <name val="新細明體"/>
      <family val="1"/>
    </font>
    <font>
      <b/>
      <sz val="8"/>
      <name val="新細明體"/>
      <family val="1"/>
    </font>
    <font>
      <sz val="7"/>
      <name val="標楷體"/>
      <family val="4"/>
    </font>
    <font>
      <sz val="7"/>
      <name val="新細明體"/>
      <family val="1"/>
    </font>
    <font>
      <sz val="8"/>
      <name val="標楷體"/>
      <family val="4"/>
    </font>
    <font>
      <sz val="7"/>
      <color indexed="10"/>
      <name val="標楷體"/>
      <family val="4"/>
    </font>
    <font>
      <sz val="7"/>
      <color indexed="17"/>
      <name val="標楷體"/>
      <family val="4"/>
    </font>
    <font>
      <sz val="7"/>
      <color indexed="12"/>
      <name val="標楷體"/>
      <family val="4"/>
    </font>
    <font>
      <sz val="7"/>
      <color indexed="16"/>
      <name val="標楷體"/>
      <family val="4"/>
    </font>
    <font>
      <sz val="7"/>
      <color indexed="20"/>
      <name val="標楷體"/>
      <family val="4"/>
    </font>
    <font>
      <sz val="7"/>
      <color indexed="8"/>
      <name val="標楷體"/>
      <family val="4"/>
    </font>
    <font>
      <sz val="7"/>
      <color indexed="48"/>
      <name val="標楷體"/>
      <family val="4"/>
    </font>
    <font>
      <sz val="7"/>
      <color indexed="53"/>
      <name val="標楷體"/>
      <family val="4"/>
    </font>
    <font>
      <sz val="7"/>
      <color indexed="10"/>
      <name val="新細明體"/>
      <family val="1"/>
    </font>
    <font>
      <sz val="7"/>
      <color indexed="60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15" fillId="0" borderId="2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176" fontId="14" fillId="0" borderId="2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6" fontId="19" fillId="0" borderId="2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6" fontId="15" fillId="0" borderId="2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28" sqref="F28:I28"/>
    </sheetView>
  </sheetViews>
  <sheetFormatPr defaultColWidth="9.00390625" defaultRowHeight="16.5"/>
  <cols>
    <col min="1" max="1" width="16.875" style="0" customWidth="1"/>
    <col min="2" max="5" width="13.50390625" style="0" customWidth="1"/>
    <col min="6" max="6" width="11.75390625" style="0" customWidth="1"/>
    <col min="8" max="8" width="12.125" style="0" customWidth="1"/>
    <col min="9" max="9" width="6.375" style="0" customWidth="1"/>
    <col min="10" max="10" width="7.625" style="0" customWidth="1"/>
  </cols>
  <sheetData>
    <row r="1" spans="1:10" s="6" customFormat="1" ht="26.2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6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6" customFormat="1" ht="26.25" customHeight="1">
      <c r="A3" s="78" t="s">
        <v>68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57</v>
      </c>
      <c r="B4" s="8" t="s">
        <v>64</v>
      </c>
      <c r="C4" s="9" t="s">
        <v>58</v>
      </c>
      <c r="D4" s="9" t="s">
        <v>59</v>
      </c>
      <c r="E4" s="8" t="s">
        <v>60</v>
      </c>
      <c r="F4" s="79" t="s">
        <v>61</v>
      </c>
      <c r="G4" s="80"/>
      <c r="H4" s="80"/>
      <c r="I4" s="81"/>
    </row>
    <row r="5" spans="1:9" ht="30.75" customHeight="1">
      <c r="A5" s="10" t="s">
        <v>55</v>
      </c>
      <c r="B5" s="17">
        <f>SUM(B6:B13)</f>
        <v>238334</v>
      </c>
      <c r="C5" s="16">
        <f>SUM(C6:C13)</f>
        <v>4000</v>
      </c>
      <c r="D5" s="16">
        <f>SUM(D6:D13)</f>
        <v>287246</v>
      </c>
      <c r="E5" s="26">
        <f>SUM(B5:D5)</f>
        <v>529580</v>
      </c>
      <c r="F5" s="75"/>
      <c r="G5" s="76"/>
      <c r="H5" s="76"/>
      <c r="I5" s="77"/>
    </row>
    <row r="6" spans="1:9" ht="21.75" customHeight="1">
      <c r="A6" s="11" t="s">
        <v>42</v>
      </c>
      <c r="B6" s="5"/>
      <c r="C6" s="4"/>
      <c r="D6" s="4"/>
      <c r="E6" s="5">
        <f>SUM(B6:D6)</f>
        <v>0</v>
      </c>
      <c r="F6" s="58" t="s">
        <v>54</v>
      </c>
      <c r="G6" s="59"/>
      <c r="H6" s="59"/>
      <c r="I6" s="60"/>
    </row>
    <row r="7" spans="1:9" ht="21.75" customHeight="1">
      <c r="A7" s="11" t="s">
        <v>43</v>
      </c>
      <c r="B7" s="5"/>
      <c r="C7" s="4"/>
      <c r="D7" s="4"/>
      <c r="E7" s="5">
        <f aca="true" t="shared" si="0" ref="E7:E13">SUM(B7:D7)</f>
        <v>0</v>
      </c>
      <c r="F7" s="58" t="s">
        <v>15</v>
      </c>
      <c r="G7" s="59"/>
      <c r="H7" s="59"/>
      <c r="I7" s="60"/>
    </row>
    <row r="8" spans="1:9" ht="21.75" customHeight="1">
      <c r="A8" s="11" t="s">
        <v>0</v>
      </c>
      <c r="B8" s="5">
        <v>194934</v>
      </c>
      <c r="C8" s="4"/>
      <c r="D8" s="4"/>
      <c r="E8" s="5">
        <f t="shared" si="0"/>
        <v>194934</v>
      </c>
      <c r="F8" s="58" t="s">
        <v>28</v>
      </c>
      <c r="G8" s="59"/>
      <c r="H8" s="59"/>
      <c r="I8" s="60"/>
    </row>
    <row r="9" spans="1:9" ht="21.75" customHeight="1">
      <c r="A9" s="11" t="s">
        <v>11</v>
      </c>
      <c r="B9" s="5">
        <v>30000</v>
      </c>
      <c r="C9" s="4"/>
      <c r="D9" s="4"/>
      <c r="E9" s="5">
        <f t="shared" si="0"/>
        <v>30000</v>
      </c>
      <c r="F9" s="58" t="s">
        <v>33</v>
      </c>
      <c r="G9" s="59"/>
      <c r="H9" s="59"/>
      <c r="I9" s="60"/>
    </row>
    <row r="10" spans="1:9" ht="21.75" customHeight="1">
      <c r="A10" s="11" t="s">
        <v>44</v>
      </c>
      <c r="B10" s="4"/>
      <c r="C10" s="5"/>
      <c r="D10" s="5">
        <v>287246</v>
      </c>
      <c r="E10" s="5">
        <f t="shared" si="0"/>
        <v>287246</v>
      </c>
      <c r="F10" s="58" t="s">
        <v>26</v>
      </c>
      <c r="G10" s="61"/>
      <c r="H10" s="61"/>
      <c r="I10" s="62"/>
    </row>
    <row r="11" spans="1:9" ht="21.75" customHeight="1">
      <c r="A11" s="11" t="s">
        <v>1</v>
      </c>
      <c r="B11" s="5">
        <v>13400</v>
      </c>
      <c r="C11" s="4">
        <v>4000</v>
      </c>
      <c r="D11" s="4"/>
      <c r="E11" s="5">
        <f t="shared" si="0"/>
        <v>17400</v>
      </c>
      <c r="F11" s="58" t="s">
        <v>34</v>
      </c>
      <c r="G11" s="59"/>
      <c r="H11" s="59"/>
      <c r="I11" s="60"/>
    </row>
    <row r="12" spans="1:9" ht="21.75" customHeight="1">
      <c r="A12" s="11" t="s">
        <v>2</v>
      </c>
      <c r="B12" s="5"/>
      <c r="C12" s="4"/>
      <c r="D12" s="4"/>
      <c r="E12" s="5">
        <f t="shared" si="0"/>
        <v>0</v>
      </c>
      <c r="F12" s="58" t="s">
        <v>17</v>
      </c>
      <c r="G12" s="59"/>
      <c r="H12" s="59"/>
      <c r="I12" s="60"/>
    </row>
    <row r="13" spans="1:9" ht="21.75" customHeight="1">
      <c r="A13" s="11" t="s">
        <v>3</v>
      </c>
      <c r="B13" s="5"/>
      <c r="C13" s="4"/>
      <c r="D13" s="4"/>
      <c r="E13" s="5">
        <f t="shared" si="0"/>
        <v>0</v>
      </c>
      <c r="F13" s="58" t="s">
        <v>35</v>
      </c>
      <c r="G13" s="59"/>
      <c r="H13" s="59"/>
      <c r="I13" s="60"/>
    </row>
    <row r="14" spans="1:9" ht="30" customHeight="1">
      <c r="A14" s="12" t="s">
        <v>62</v>
      </c>
      <c r="B14" s="17">
        <f>SUM(B15:B33)</f>
        <v>113568</v>
      </c>
      <c r="C14" s="16">
        <f>SUM(C15:C33)</f>
        <v>4514</v>
      </c>
      <c r="D14" s="16">
        <f>SUM(D15:D33)</f>
        <v>49902</v>
      </c>
      <c r="E14" s="27">
        <f>SUM(B14:D14)</f>
        <v>167984</v>
      </c>
      <c r="F14" s="72"/>
      <c r="G14" s="73"/>
      <c r="H14" s="73"/>
      <c r="I14" s="74"/>
    </row>
    <row r="15" spans="1:9" ht="22.5" customHeight="1">
      <c r="A15" s="11" t="s">
        <v>4</v>
      </c>
      <c r="B15" s="5">
        <v>30000</v>
      </c>
      <c r="C15" s="4"/>
      <c r="D15" s="4">
        <v>33000</v>
      </c>
      <c r="E15" s="4">
        <f>SUM(B15:D15)</f>
        <v>63000</v>
      </c>
      <c r="F15" s="58" t="s">
        <v>29</v>
      </c>
      <c r="G15" s="59"/>
      <c r="H15" s="59"/>
      <c r="I15" s="60"/>
    </row>
    <row r="16" spans="1:9" ht="22.5" customHeight="1">
      <c r="A16" s="11" t="s">
        <v>5</v>
      </c>
      <c r="B16" s="5"/>
      <c r="C16" s="4"/>
      <c r="D16" s="4"/>
      <c r="E16" s="4">
        <f aca="true" t="shared" si="1" ref="E16:E33">SUM(B16:D16)</f>
        <v>0</v>
      </c>
      <c r="F16" s="58" t="s">
        <v>30</v>
      </c>
      <c r="G16" s="59"/>
      <c r="H16" s="59"/>
      <c r="I16" s="60"/>
    </row>
    <row r="17" spans="1:9" ht="22.5" customHeight="1">
      <c r="A17" s="11" t="s">
        <v>45</v>
      </c>
      <c r="B17" s="5">
        <v>23000</v>
      </c>
      <c r="C17" s="4"/>
      <c r="D17" s="4"/>
      <c r="E17" s="4">
        <f t="shared" si="1"/>
        <v>23000</v>
      </c>
      <c r="F17" s="58" t="s">
        <v>31</v>
      </c>
      <c r="G17" s="59"/>
      <c r="H17" s="59"/>
      <c r="I17" s="60"/>
    </row>
    <row r="18" spans="1:12" ht="22.5" customHeight="1">
      <c r="A18" s="11" t="s">
        <v>25</v>
      </c>
      <c r="B18" s="5">
        <v>9158</v>
      </c>
      <c r="C18" s="4"/>
      <c r="D18" s="4">
        <v>645</v>
      </c>
      <c r="E18" s="4">
        <f t="shared" si="1"/>
        <v>9803</v>
      </c>
      <c r="F18" s="58" t="s">
        <v>32</v>
      </c>
      <c r="G18" s="59"/>
      <c r="H18" s="59"/>
      <c r="I18" s="60"/>
      <c r="L18" t="s">
        <v>20</v>
      </c>
    </row>
    <row r="19" spans="1:9" ht="22.5" customHeight="1">
      <c r="A19" s="11" t="s">
        <v>6</v>
      </c>
      <c r="B19" s="5">
        <v>604</v>
      </c>
      <c r="C19" s="4"/>
      <c r="D19" s="4">
        <v>7630</v>
      </c>
      <c r="E19" s="4">
        <f t="shared" si="1"/>
        <v>8234</v>
      </c>
      <c r="F19" s="58" t="s">
        <v>36</v>
      </c>
      <c r="G19" s="59"/>
      <c r="H19" s="59"/>
      <c r="I19" s="60"/>
    </row>
    <row r="20" spans="1:9" ht="22.5" customHeight="1">
      <c r="A20" s="11" t="s">
        <v>27</v>
      </c>
      <c r="B20" s="5"/>
      <c r="C20" s="5"/>
      <c r="D20" s="25"/>
      <c r="E20" s="4">
        <f t="shared" si="1"/>
        <v>0</v>
      </c>
      <c r="F20" s="58" t="s">
        <v>14</v>
      </c>
      <c r="G20" s="59"/>
      <c r="H20" s="59"/>
      <c r="I20" s="60"/>
    </row>
    <row r="21" spans="1:9" ht="22.5" customHeight="1">
      <c r="A21" s="11" t="s">
        <v>7</v>
      </c>
      <c r="B21" s="5"/>
      <c r="C21" s="4"/>
      <c r="D21" s="4">
        <v>2227</v>
      </c>
      <c r="E21" s="4">
        <f>SUM(B21:D21)</f>
        <v>2227</v>
      </c>
      <c r="F21" s="58" t="s">
        <v>12</v>
      </c>
      <c r="G21" s="59"/>
      <c r="H21" s="59"/>
      <c r="I21" s="60"/>
    </row>
    <row r="22" spans="1:9" ht="22.5" customHeight="1">
      <c r="A22" s="11" t="s">
        <v>8</v>
      </c>
      <c r="B22" s="5">
        <v>528</v>
      </c>
      <c r="C22" s="4"/>
      <c r="D22" s="4"/>
      <c r="E22" s="4">
        <f t="shared" si="1"/>
        <v>528</v>
      </c>
      <c r="F22" s="58" t="s">
        <v>24</v>
      </c>
      <c r="G22" s="59"/>
      <c r="H22" s="59"/>
      <c r="I22" s="60"/>
    </row>
    <row r="23" spans="1:9" ht="22.5" customHeight="1">
      <c r="A23" s="11" t="s">
        <v>9</v>
      </c>
      <c r="B23" s="5">
        <v>14258</v>
      </c>
      <c r="C23" s="4">
        <v>750</v>
      </c>
      <c r="D23" s="4"/>
      <c r="E23" s="4">
        <f t="shared" si="1"/>
        <v>15008</v>
      </c>
      <c r="F23" s="58" t="s">
        <v>41</v>
      </c>
      <c r="G23" s="59"/>
      <c r="H23" s="59"/>
      <c r="I23" s="60"/>
    </row>
    <row r="24" spans="1:9" ht="22.5" customHeight="1">
      <c r="A24" s="11" t="s">
        <v>46</v>
      </c>
      <c r="B24" s="5">
        <v>4000</v>
      </c>
      <c r="C24" s="4"/>
      <c r="D24" s="4"/>
      <c r="E24" s="4">
        <f t="shared" si="1"/>
        <v>4000</v>
      </c>
      <c r="F24" s="58" t="s">
        <v>23</v>
      </c>
      <c r="G24" s="59"/>
      <c r="H24" s="59"/>
      <c r="I24" s="60"/>
    </row>
    <row r="25" spans="1:9" ht="22.5" customHeight="1">
      <c r="A25" s="11" t="s">
        <v>47</v>
      </c>
      <c r="B25" s="5"/>
      <c r="C25" s="4"/>
      <c r="D25" s="4"/>
      <c r="E25" s="4">
        <f t="shared" si="1"/>
        <v>0</v>
      </c>
      <c r="F25" s="58" t="s">
        <v>18</v>
      </c>
      <c r="G25" s="59"/>
      <c r="H25" s="59"/>
      <c r="I25" s="60"/>
    </row>
    <row r="26" spans="1:9" ht="22.5" customHeight="1">
      <c r="A26" s="11" t="s">
        <v>48</v>
      </c>
      <c r="B26" s="5"/>
      <c r="C26" s="4"/>
      <c r="D26" s="4"/>
      <c r="E26" s="4">
        <f t="shared" si="1"/>
        <v>0</v>
      </c>
      <c r="F26" s="58" t="s">
        <v>37</v>
      </c>
      <c r="G26" s="59"/>
      <c r="H26" s="59"/>
      <c r="I26" s="60"/>
    </row>
    <row r="27" spans="1:9" ht="22.5" customHeight="1">
      <c r="A27" s="11" t="s">
        <v>49</v>
      </c>
      <c r="B27" s="5"/>
      <c r="C27" s="4">
        <v>1800</v>
      </c>
      <c r="D27" s="4"/>
      <c r="E27" s="4">
        <f t="shared" si="1"/>
        <v>1800</v>
      </c>
      <c r="F27" s="58" t="s">
        <v>38</v>
      </c>
      <c r="G27" s="59"/>
      <c r="H27" s="59"/>
      <c r="I27" s="60"/>
    </row>
    <row r="28" spans="1:9" ht="22.5" customHeight="1">
      <c r="A28" s="11" t="s">
        <v>10</v>
      </c>
      <c r="B28" s="5"/>
      <c r="C28" s="4">
        <v>1964</v>
      </c>
      <c r="D28" s="4"/>
      <c r="E28" s="4">
        <f t="shared" si="1"/>
        <v>1964</v>
      </c>
      <c r="F28" s="58" t="s">
        <v>82</v>
      </c>
      <c r="G28" s="59"/>
      <c r="H28" s="59"/>
      <c r="I28" s="60"/>
    </row>
    <row r="29" spans="1:9" ht="22.5" customHeight="1">
      <c r="A29" s="11" t="s">
        <v>13</v>
      </c>
      <c r="B29" s="5"/>
      <c r="C29" s="4"/>
      <c r="D29" s="4"/>
      <c r="E29" s="4">
        <f t="shared" si="1"/>
        <v>0</v>
      </c>
      <c r="F29" s="58" t="s">
        <v>66</v>
      </c>
      <c r="G29" s="59"/>
      <c r="H29" s="59"/>
      <c r="I29" s="60"/>
    </row>
    <row r="30" spans="1:9" ht="22.5" customHeight="1">
      <c r="A30" s="11" t="s">
        <v>50</v>
      </c>
      <c r="B30" s="5">
        <v>32020</v>
      </c>
      <c r="C30" s="4"/>
      <c r="D30" s="4"/>
      <c r="E30" s="4">
        <f t="shared" si="1"/>
        <v>32020</v>
      </c>
      <c r="F30" s="58" t="s">
        <v>19</v>
      </c>
      <c r="G30" s="59"/>
      <c r="H30" s="59"/>
      <c r="I30" s="60"/>
    </row>
    <row r="31" spans="1:9" ht="22.5" customHeight="1">
      <c r="A31" s="11" t="s">
        <v>51</v>
      </c>
      <c r="B31" s="5"/>
      <c r="C31" s="4"/>
      <c r="D31" s="4"/>
      <c r="E31" s="4">
        <f t="shared" si="1"/>
        <v>0</v>
      </c>
      <c r="F31" s="58" t="s">
        <v>39</v>
      </c>
      <c r="G31" s="59"/>
      <c r="H31" s="59"/>
      <c r="I31" s="60"/>
    </row>
    <row r="32" spans="1:9" ht="22.5" customHeight="1">
      <c r="A32" s="11" t="s">
        <v>53</v>
      </c>
      <c r="B32" s="5"/>
      <c r="C32" s="4"/>
      <c r="D32" s="4"/>
      <c r="E32" s="4">
        <f t="shared" si="1"/>
        <v>0</v>
      </c>
      <c r="F32" s="58" t="s">
        <v>40</v>
      </c>
      <c r="G32" s="59"/>
      <c r="H32" s="59"/>
      <c r="I32" s="60"/>
    </row>
    <row r="33" spans="1:9" ht="22.5" customHeight="1">
      <c r="A33" s="11" t="s">
        <v>52</v>
      </c>
      <c r="B33" s="4"/>
      <c r="C33" s="5"/>
      <c r="D33" s="5">
        <v>6400</v>
      </c>
      <c r="E33" s="4">
        <f t="shared" si="1"/>
        <v>6400</v>
      </c>
      <c r="F33" s="58" t="s">
        <v>65</v>
      </c>
      <c r="G33" s="61"/>
      <c r="H33" s="61"/>
      <c r="I33" s="62"/>
    </row>
    <row r="34" spans="1:11" ht="36.75" customHeight="1">
      <c r="A34" s="13" t="s">
        <v>63</v>
      </c>
      <c r="B34" s="22">
        <f>SUM(B5-B14)</f>
        <v>124766</v>
      </c>
      <c r="C34" s="23">
        <f>SUM(C5-C14)</f>
        <v>-514</v>
      </c>
      <c r="D34" s="23">
        <f>SUM(D5-D14)</f>
        <v>237344</v>
      </c>
      <c r="E34" s="28">
        <f>SUM(B34:D34)</f>
        <v>361596</v>
      </c>
      <c r="F34" s="63" t="s">
        <v>73</v>
      </c>
      <c r="G34" s="64"/>
      <c r="H34" s="64"/>
      <c r="I34" s="65"/>
      <c r="K34" t="s">
        <v>20</v>
      </c>
    </row>
    <row r="35" spans="1:9" ht="25.5" customHeight="1">
      <c r="A35" s="13" t="s">
        <v>69</v>
      </c>
      <c r="B35" s="22">
        <v>120407</v>
      </c>
      <c r="C35" s="22">
        <v>50868</v>
      </c>
      <c r="D35" s="24">
        <v>0</v>
      </c>
      <c r="E35" s="28">
        <v>171275</v>
      </c>
      <c r="F35" s="66"/>
      <c r="G35" s="67"/>
      <c r="H35" s="67"/>
      <c r="I35" s="68"/>
    </row>
    <row r="36" spans="1:9" ht="25.5" customHeight="1">
      <c r="A36" s="13" t="s">
        <v>70</v>
      </c>
      <c r="B36" s="22">
        <v>245173</v>
      </c>
      <c r="C36" s="22">
        <f>SUM(C34+C35)</f>
        <v>50354</v>
      </c>
      <c r="D36" s="23">
        <v>237344</v>
      </c>
      <c r="E36" s="28">
        <f>SUM(B36:D36)</f>
        <v>532871</v>
      </c>
      <c r="F36" s="69"/>
      <c r="G36" s="70"/>
      <c r="H36" s="70"/>
      <c r="I36" s="71"/>
    </row>
    <row r="37" spans="1:2" ht="25.5" customHeight="1">
      <c r="A37" s="15"/>
      <c r="B37" s="14"/>
    </row>
    <row r="38" spans="1:8" ht="25.5" customHeight="1">
      <c r="A38" s="3" t="s">
        <v>79</v>
      </c>
      <c r="B38" s="19" t="s">
        <v>76</v>
      </c>
      <c r="C38" s="57" t="s">
        <v>78</v>
      </c>
      <c r="D38" s="57"/>
      <c r="E38" s="1"/>
      <c r="F38" s="1" t="s">
        <v>77</v>
      </c>
      <c r="H38" s="1" t="s">
        <v>16</v>
      </c>
    </row>
    <row r="41" ht="16.5">
      <c r="I41" t="s">
        <v>21</v>
      </c>
    </row>
    <row r="43" ht="16.5">
      <c r="H43" t="s">
        <v>22</v>
      </c>
    </row>
  </sheetData>
  <mergeCells count="35">
    <mergeCell ref="A1:I1"/>
    <mergeCell ref="A2:I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C38:D38"/>
    <mergeCell ref="F29:I29"/>
    <mergeCell ref="F30:I30"/>
    <mergeCell ref="F33:I33"/>
    <mergeCell ref="F34:I36"/>
    <mergeCell ref="F31:I31"/>
    <mergeCell ref="F32:I32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1">
      <selection activeCell="J12" sqref="J12"/>
    </sheetView>
  </sheetViews>
  <sheetFormatPr defaultColWidth="9.00390625" defaultRowHeight="16.5"/>
  <cols>
    <col min="1" max="1" width="14.75390625" style="30" customWidth="1"/>
    <col min="2" max="2" width="12.50390625" style="30" customWidth="1"/>
    <col min="3" max="3" width="10.75390625" style="30" customWidth="1"/>
    <col min="4" max="4" width="13.375" style="30" customWidth="1"/>
    <col min="5" max="5" width="12.00390625" style="30" customWidth="1"/>
    <col min="6" max="6" width="11.75390625" style="30" customWidth="1"/>
    <col min="7" max="7" width="9.00390625" style="30" customWidth="1"/>
    <col min="8" max="8" width="12.125" style="30" customWidth="1"/>
    <col min="9" max="9" width="6.375" style="30" customWidth="1"/>
    <col min="10" max="10" width="7.625" style="30" customWidth="1"/>
    <col min="11" max="16384" width="9.00390625" style="30" customWidth="1"/>
  </cols>
  <sheetData>
    <row r="1" spans="1:10" s="29" customFormat="1" ht="26.25" customHeight="1">
      <c r="A1" s="78" t="s">
        <v>92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29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29" customFormat="1" ht="26.25" customHeight="1">
      <c r="A3" s="78" t="s">
        <v>107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94</v>
      </c>
      <c r="B4" s="8" t="s">
        <v>64</v>
      </c>
      <c r="C4" s="9" t="s">
        <v>95</v>
      </c>
      <c r="D4" s="9" t="s">
        <v>96</v>
      </c>
      <c r="E4" s="8" t="s">
        <v>97</v>
      </c>
      <c r="F4" s="79" t="s">
        <v>98</v>
      </c>
      <c r="G4" s="80"/>
      <c r="H4" s="80"/>
      <c r="I4" s="81"/>
    </row>
    <row r="5" spans="1:9" ht="30.75" customHeight="1">
      <c r="A5" s="10" t="s">
        <v>55</v>
      </c>
      <c r="B5" s="17">
        <f>SUM(B6:B13)</f>
        <v>1070560</v>
      </c>
      <c r="C5" s="16">
        <f>SUM(C6:C13)</f>
        <v>45621</v>
      </c>
      <c r="D5" s="16">
        <v>826285</v>
      </c>
      <c r="E5" s="16">
        <f>SUM(E6:E14)</f>
        <v>1942466</v>
      </c>
      <c r="F5" s="82"/>
      <c r="G5" s="83"/>
      <c r="H5" s="83"/>
      <c r="I5" s="84"/>
    </row>
    <row r="6" spans="1:9" ht="21.75" customHeight="1">
      <c r="A6" s="31" t="s">
        <v>42</v>
      </c>
      <c r="B6" s="32"/>
      <c r="C6" s="33"/>
      <c r="D6" s="33"/>
      <c r="E6" s="32">
        <f>SUM(B6:D6)</f>
        <v>0</v>
      </c>
      <c r="F6" s="85" t="s">
        <v>99</v>
      </c>
      <c r="G6" s="86"/>
      <c r="H6" s="86"/>
      <c r="I6" s="87"/>
    </row>
    <row r="7" spans="1:9" ht="21.75" customHeight="1">
      <c r="A7" s="31" t="s">
        <v>43</v>
      </c>
      <c r="B7" s="32">
        <v>28400</v>
      </c>
      <c r="C7" s="33"/>
      <c r="D7" s="33"/>
      <c r="E7" s="32">
        <f aca="true" t="shared" si="0" ref="E7:E13">SUM(B7:D7)</f>
        <v>28400</v>
      </c>
      <c r="F7" s="85" t="s">
        <v>15</v>
      </c>
      <c r="G7" s="86"/>
      <c r="H7" s="86"/>
      <c r="I7" s="87"/>
    </row>
    <row r="8" spans="1:9" ht="21.75" customHeight="1">
      <c r="A8" s="31" t="s">
        <v>0</v>
      </c>
      <c r="B8" s="32">
        <v>637888</v>
      </c>
      <c r="C8" s="33"/>
      <c r="D8" s="33">
        <v>45145</v>
      </c>
      <c r="E8" s="32">
        <f t="shared" si="0"/>
        <v>683033</v>
      </c>
      <c r="F8" s="85" t="s">
        <v>28</v>
      </c>
      <c r="G8" s="86"/>
      <c r="H8" s="86"/>
      <c r="I8" s="87"/>
    </row>
    <row r="9" spans="1:9" ht="21.75" customHeight="1">
      <c r="A9" s="31" t="s">
        <v>11</v>
      </c>
      <c r="B9" s="32">
        <v>60000</v>
      </c>
      <c r="C9" s="33"/>
      <c r="D9" s="33"/>
      <c r="E9" s="32">
        <f t="shared" si="0"/>
        <v>60000</v>
      </c>
      <c r="F9" s="85" t="s">
        <v>33</v>
      </c>
      <c r="G9" s="86"/>
      <c r="H9" s="86"/>
      <c r="I9" s="87"/>
    </row>
    <row r="10" spans="1:9" ht="21.75" customHeight="1">
      <c r="A10" s="31" t="s">
        <v>44</v>
      </c>
      <c r="B10" s="33"/>
      <c r="C10" s="32"/>
      <c r="D10" s="32">
        <v>779982</v>
      </c>
      <c r="E10" s="32">
        <f t="shared" si="0"/>
        <v>779982</v>
      </c>
      <c r="F10" s="85" t="s">
        <v>26</v>
      </c>
      <c r="G10" s="88"/>
      <c r="H10" s="88"/>
      <c r="I10" s="89"/>
    </row>
    <row r="11" spans="1:9" ht="21.75" customHeight="1">
      <c r="A11" s="31" t="s">
        <v>1</v>
      </c>
      <c r="B11" s="32">
        <v>241500</v>
      </c>
      <c r="C11" s="33">
        <v>45572</v>
      </c>
      <c r="D11" s="33"/>
      <c r="E11" s="32">
        <f t="shared" si="0"/>
        <v>287072</v>
      </c>
      <c r="F11" s="85" t="s">
        <v>34</v>
      </c>
      <c r="G11" s="86"/>
      <c r="H11" s="86"/>
      <c r="I11" s="87"/>
    </row>
    <row r="12" spans="1:9" ht="21.75" customHeight="1">
      <c r="A12" s="31" t="s">
        <v>2</v>
      </c>
      <c r="B12" s="32">
        <v>306</v>
      </c>
      <c r="C12" s="33">
        <v>49</v>
      </c>
      <c r="D12" s="33"/>
      <c r="E12" s="32">
        <f t="shared" si="0"/>
        <v>355</v>
      </c>
      <c r="F12" s="85" t="s">
        <v>17</v>
      </c>
      <c r="G12" s="86"/>
      <c r="H12" s="86"/>
      <c r="I12" s="87"/>
    </row>
    <row r="13" spans="1:9" ht="21.75" customHeight="1">
      <c r="A13" s="31" t="s">
        <v>3</v>
      </c>
      <c r="B13" s="32">
        <v>102466</v>
      </c>
      <c r="C13" s="33"/>
      <c r="D13" s="33"/>
      <c r="E13" s="32">
        <f t="shared" si="0"/>
        <v>102466</v>
      </c>
      <c r="F13" s="85" t="s">
        <v>35</v>
      </c>
      <c r="G13" s="86"/>
      <c r="H13" s="86"/>
      <c r="I13" s="87"/>
    </row>
    <row r="14" spans="1:9" ht="21.75" customHeight="1">
      <c r="A14" s="31" t="s">
        <v>108</v>
      </c>
      <c r="B14" s="33"/>
      <c r="C14" s="33"/>
      <c r="D14" s="33">
        <v>1158</v>
      </c>
      <c r="E14" s="33">
        <v>1158</v>
      </c>
      <c r="F14" s="85" t="s">
        <v>109</v>
      </c>
      <c r="G14" s="86"/>
      <c r="H14" s="86"/>
      <c r="I14" s="87"/>
    </row>
    <row r="15" spans="1:9" ht="30" customHeight="1">
      <c r="A15" s="12" t="s">
        <v>62</v>
      </c>
      <c r="B15" s="17">
        <f>SUM(B16:B34)</f>
        <v>1016529</v>
      </c>
      <c r="C15" s="16">
        <f>SUM(C16:C34)</f>
        <v>38242</v>
      </c>
      <c r="D15" s="16">
        <f>SUM(D16:D34)</f>
        <v>676188</v>
      </c>
      <c r="E15" s="17">
        <f>SUM(B15:D15)</f>
        <v>1730959</v>
      </c>
      <c r="F15" s="90"/>
      <c r="G15" s="91"/>
      <c r="H15" s="91"/>
      <c r="I15" s="92"/>
    </row>
    <row r="16" spans="1:9" ht="22.5" customHeight="1">
      <c r="A16" s="31" t="s">
        <v>4</v>
      </c>
      <c r="B16" s="34">
        <v>316362</v>
      </c>
      <c r="C16" s="35"/>
      <c r="D16" s="35">
        <v>347982</v>
      </c>
      <c r="E16" s="33">
        <f>SUM(B16:D16)</f>
        <v>664344</v>
      </c>
      <c r="F16" s="85" t="s">
        <v>29</v>
      </c>
      <c r="G16" s="86"/>
      <c r="H16" s="86"/>
      <c r="I16" s="87"/>
    </row>
    <row r="17" spans="1:9" ht="22.5" customHeight="1">
      <c r="A17" s="31" t="s">
        <v>5</v>
      </c>
      <c r="B17" s="34">
        <v>54021</v>
      </c>
      <c r="C17" s="35">
        <v>5422</v>
      </c>
      <c r="D17" s="35">
        <v>24083</v>
      </c>
      <c r="E17" s="33">
        <f aca="true" t="shared" si="1" ref="E17:E34">SUM(B17:D17)</f>
        <v>83526</v>
      </c>
      <c r="F17" s="85" t="s">
        <v>30</v>
      </c>
      <c r="G17" s="86"/>
      <c r="H17" s="86"/>
      <c r="I17" s="87"/>
    </row>
    <row r="18" spans="1:9" ht="22.5" customHeight="1">
      <c r="A18" s="31" t="s">
        <v>45</v>
      </c>
      <c r="B18" s="34">
        <v>113000</v>
      </c>
      <c r="C18" s="35"/>
      <c r="D18" s="35"/>
      <c r="E18" s="33">
        <f t="shared" si="1"/>
        <v>113000</v>
      </c>
      <c r="F18" s="85" t="s">
        <v>31</v>
      </c>
      <c r="G18" s="86"/>
      <c r="H18" s="86"/>
      <c r="I18" s="87"/>
    </row>
    <row r="19" spans="1:12" ht="22.5" customHeight="1">
      <c r="A19" s="31" t="s">
        <v>25</v>
      </c>
      <c r="B19" s="34">
        <v>33568</v>
      </c>
      <c r="C19" s="35"/>
      <c r="D19" s="35">
        <v>30934</v>
      </c>
      <c r="E19" s="33">
        <f t="shared" si="1"/>
        <v>64502</v>
      </c>
      <c r="F19" s="85" t="s">
        <v>32</v>
      </c>
      <c r="G19" s="86"/>
      <c r="H19" s="86"/>
      <c r="I19" s="87"/>
      <c r="L19" s="30" t="s">
        <v>20</v>
      </c>
    </row>
    <row r="20" spans="1:9" ht="22.5" customHeight="1">
      <c r="A20" s="31" t="s">
        <v>6</v>
      </c>
      <c r="B20" s="34">
        <v>28003</v>
      </c>
      <c r="C20" s="35"/>
      <c r="D20" s="35">
        <v>20590</v>
      </c>
      <c r="E20" s="33">
        <f t="shared" si="1"/>
        <v>48593</v>
      </c>
      <c r="F20" s="85" t="s">
        <v>36</v>
      </c>
      <c r="G20" s="86"/>
      <c r="H20" s="86"/>
      <c r="I20" s="87"/>
    </row>
    <row r="21" spans="1:9" ht="22.5" customHeight="1">
      <c r="A21" s="31" t="s">
        <v>27</v>
      </c>
      <c r="B21" s="34">
        <v>5474</v>
      </c>
      <c r="C21" s="35"/>
      <c r="D21" s="35">
        <v>3145</v>
      </c>
      <c r="E21" s="33">
        <f t="shared" si="1"/>
        <v>8619</v>
      </c>
      <c r="F21" s="85" t="s">
        <v>14</v>
      </c>
      <c r="G21" s="86"/>
      <c r="H21" s="86"/>
      <c r="I21" s="87"/>
    </row>
    <row r="22" spans="1:9" ht="22.5" customHeight="1">
      <c r="A22" s="31" t="s">
        <v>7</v>
      </c>
      <c r="B22" s="34">
        <v>4274</v>
      </c>
      <c r="C22" s="35"/>
      <c r="D22" s="35">
        <v>26299</v>
      </c>
      <c r="E22" s="33">
        <f t="shared" si="1"/>
        <v>30573</v>
      </c>
      <c r="F22" s="85" t="s">
        <v>12</v>
      </c>
      <c r="G22" s="86"/>
      <c r="H22" s="86"/>
      <c r="I22" s="87"/>
    </row>
    <row r="23" spans="1:9" ht="22.5" customHeight="1">
      <c r="A23" s="31" t="s">
        <v>8</v>
      </c>
      <c r="B23" s="34">
        <v>6752</v>
      </c>
      <c r="C23" s="35"/>
      <c r="D23" s="35"/>
      <c r="E23" s="33">
        <f t="shared" si="1"/>
        <v>6752</v>
      </c>
      <c r="F23" s="85" t="s">
        <v>24</v>
      </c>
      <c r="G23" s="86"/>
      <c r="H23" s="86"/>
      <c r="I23" s="87"/>
    </row>
    <row r="24" spans="1:9" ht="22.5" customHeight="1">
      <c r="A24" s="31" t="s">
        <v>9</v>
      </c>
      <c r="B24" s="34">
        <v>63285</v>
      </c>
      <c r="C24" s="35">
        <v>1050</v>
      </c>
      <c r="D24" s="35"/>
      <c r="E24" s="33">
        <f t="shared" si="1"/>
        <v>64335</v>
      </c>
      <c r="F24" s="85" t="s">
        <v>100</v>
      </c>
      <c r="G24" s="86"/>
      <c r="H24" s="86"/>
      <c r="I24" s="87"/>
    </row>
    <row r="25" spans="1:9" ht="22.5" customHeight="1">
      <c r="A25" s="31" t="s">
        <v>46</v>
      </c>
      <c r="B25" s="34">
        <v>24900</v>
      </c>
      <c r="C25" s="35"/>
      <c r="D25" s="35"/>
      <c r="E25" s="33">
        <f t="shared" si="1"/>
        <v>24900</v>
      </c>
      <c r="F25" s="85" t="s">
        <v>23</v>
      </c>
      <c r="G25" s="86"/>
      <c r="H25" s="86"/>
      <c r="I25" s="87"/>
    </row>
    <row r="26" spans="1:9" ht="22.5" customHeight="1">
      <c r="A26" s="31" t="s">
        <v>47</v>
      </c>
      <c r="B26" s="34">
        <v>1809</v>
      </c>
      <c r="C26" s="35"/>
      <c r="D26" s="35"/>
      <c r="E26" s="33">
        <f t="shared" si="1"/>
        <v>1809</v>
      </c>
      <c r="F26" s="85" t="s">
        <v>18</v>
      </c>
      <c r="G26" s="86"/>
      <c r="H26" s="86"/>
      <c r="I26" s="87"/>
    </row>
    <row r="27" spans="1:9" ht="22.5" customHeight="1">
      <c r="A27" s="31" t="s">
        <v>48</v>
      </c>
      <c r="B27" s="34">
        <v>59300</v>
      </c>
      <c r="C27" s="35"/>
      <c r="D27" s="35"/>
      <c r="E27" s="33">
        <f t="shared" si="1"/>
        <v>59300</v>
      </c>
      <c r="F27" s="85" t="s">
        <v>37</v>
      </c>
      <c r="G27" s="86"/>
      <c r="H27" s="86"/>
      <c r="I27" s="87"/>
    </row>
    <row r="28" spans="1:9" ht="22.5" customHeight="1">
      <c r="A28" s="31" t="s">
        <v>49</v>
      </c>
      <c r="B28" s="34">
        <v>5890</v>
      </c>
      <c r="C28" s="35">
        <v>13850</v>
      </c>
      <c r="D28" s="35">
        <v>16050</v>
      </c>
      <c r="E28" s="33">
        <f t="shared" si="1"/>
        <v>35790</v>
      </c>
      <c r="F28" s="85" t="s">
        <v>38</v>
      </c>
      <c r="G28" s="86"/>
      <c r="H28" s="86"/>
      <c r="I28" s="87"/>
    </row>
    <row r="29" spans="1:9" ht="22.5" customHeight="1">
      <c r="A29" s="31" t="s">
        <v>10</v>
      </c>
      <c r="B29" s="34">
        <v>5429</v>
      </c>
      <c r="C29" s="35">
        <v>10520</v>
      </c>
      <c r="D29" s="35"/>
      <c r="E29" s="33">
        <f t="shared" si="1"/>
        <v>15949</v>
      </c>
      <c r="F29" s="85" t="s">
        <v>82</v>
      </c>
      <c r="G29" s="86"/>
      <c r="H29" s="86"/>
      <c r="I29" s="87"/>
    </row>
    <row r="30" spans="1:9" ht="22.5" customHeight="1">
      <c r="A30" s="31" t="s">
        <v>13</v>
      </c>
      <c r="B30" s="34"/>
      <c r="C30" s="35"/>
      <c r="D30" s="35"/>
      <c r="E30" s="33">
        <f t="shared" si="1"/>
        <v>0</v>
      </c>
      <c r="F30" s="85" t="s">
        <v>66</v>
      </c>
      <c r="G30" s="86"/>
      <c r="H30" s="86"/>
      <c r="I30" s="87"/>
    </row>
    <row r="31" spans="1:9" ht="22.5" customHeight="1">
      <c r="A31" s="31" t="s">
        <v>50</v>
      </c>
      <c r="B31" s="34">
        <v>291462</v>
      </c>
      <c r="C31" s="35"/>
      <c r="D31" s="35"/>
      <c r="E31" s="33">
        <f t="shared" si="1"/>
        <v>291462</v>
      </c>
      <c r="F31" s="85" t="s">
        <v>19</v>
      </c>
      <c r="G31" s="86"/>
      <c r="H31" s="86"/>
      <c r="I31" s="87"/>
    </row>
    <row r="32" spans="1:9" ht="22.5" customHeight="1">
      <c r="A32" s="31" t="s">
        <v>51</v>
      </c>
      <c r="B32" s="34">
        <v>3000</v>
      </c>
      <c r="C32" s="35"/>
      <c r="D32" s="35"/>
      <c r="E32" s="33">
        <f t="shared" si="1"/>
        <v>3000</v>
      </c>
      <c r="F32" s="85" t="s">
        <v>39</v>
      </c>
      <c r="G32" s="86"/>
      <c r="H32" s="86"/>
      <c r="I32" s="87"/>
    </row>
    <row r="33" spans="1:9" ht="22.5" customHeight="1">
      <c r="A33" s="31" t="s">
        <v>53</v>
      </c>
      <c r="B33" s="34"/>
      <c r="C33" s="35">
        <v>7400</v>
      </c>
      <c r="D33" s="35"/>
      <c r="E33" s="33">
        <f t="shared" si="1"/>
        <v>7400</v>
      </c>
      <c r="F33" s="85" t="s">
        <v>101</v>
      </c>
      <c r="G33" s="86"/>
      <c r="H33" s="86"/>
      <c r="I33" s="87"/>
    </row>
    <row r="34" spans="1:9" ht="22.5" customHeight="1">
      <c r="A34" s="31" t="s">
        <v>52</v>
      </c>
      <c r="B34" s="35"/>
      <c r="C34" s="34"/>
      <c r="D34" s="34">
        <v>207105</v>
      </c>
      <c r="E34" s="33">
        <f t="shared" si="1"/>
        <v>207105</v>
      </c>
      <c r="F34" s="85" t="s">
        <v>102</v>
      </c>
      <c r="G34" s="88"/>
      <c r="H34" s="88"/>
      <c r="I34" s="89"/>
    </row>
    <row r="35" spans="1:11" ht="36.75" customHeight="1">
      <c r="A35" s="13" t="s">
        <v>63</v>
      </c>
      <c r="B35" s="17">
        <f>SUM(B5-B15)</f>
        <v>54031</v>
      </c>
      <c r="C35" s="16">
        <f>SUM(C5-C15)</f>
        <v>7379</v>
      </c>
      <c r="D35" s="16">
        <f>SUM(D5-D15)</f>
        <v>150097</v>
      </c>
      <c r="E35" s="16">
        <v>211507</v>
      </c>
      <c r="F35" s="93" t="s">
        <v>110</v>
      </c>
      <c r="G35" s="94"/>
      <c r="H35" s="94"/>
      <c r="I35" s="95"/>
      <c r="K35" s="30" t="s">
        <v>20</v>
      </c>
    </row>
    <row r="36" spans="1:9" ht="25.5" customHeight="1">
      <c r="A36" s="13" t="s">
        <v>69</v>
      </c>
      <c r="B36" s="17">
        <v>120407</v>
      </c>
      <c r="C36" s="17">
        <v>50868</v>
      </c>
      <c r="D36" s="18">
        <v>0</v>
      </c>
      <c r="E36" s="17">
        <v>171275</v>
      </c>
      <c r="F36" s="96"/>
      <c r="G36" s="97"/>
      <c r="H36" s="97"/>
      <c r="I36" s="98"/>
    </row>
    <row r="37" spans="1:9" ht="25.5" customHeight="1">
      <c r="A37" s="13" t="s">
        <v>70</v>
      </c>
      <c r="B37" s="17">
        <f>SUM(B35:B36)</f>
        <v>174438</v>
      </c>
      <c r="C37" s="17">
        <f>SUM(C35+C36)</f>
        <v>58247</v>
      </c>
      <c r="D37" s="16">
        <f>SUM(D35:D36)</f>
        <v>150097</v>
      </c>
      <c r="E37" s="17">
        <f>SUM(B37:D37)</f>
        <v>382782</v>
      </c>
      <c r="F37" s="99"/>
      <c r="G37" s="100"/>
      <c r="H37" s="100"/>
      <c r="I37" s="101"/>
    </row>
    <row r="38" spans="1:2" ht="25.5" customHeight="1">
      <c r="A38" s="15"/>
      <c r="B38" s="36"/>
    </row>
    <row r="39" spans="1:8" ht="25.5" customHeight="1">
      <c r="A39" s="15" t="s">
        <v>105</v>
      </c>
      <c r="B39" s="37" t="s">
        <v>104</v>
      </c>
      <c r="C39" s="102" t="s">
        <v>78</v>
      </c>
      <c r="D39" s="102"/>
      <c r="E39" s="38"/>
      <c r="F39" s="38" t="s">
        <v>103</v>
      </c>
      <c r="H39" s="38" t="s">
        <v>16</v>
      </c>
    </row>
    <row r="42" ht="16.5">
      <c r="I42" s="30" t="s">
        <v>21</v>
      </c>
    </row>
    <row r="44" ht="16.5">
      <c r="H44" s="30" t="s">
        <v>20</v>
      </c>
    </row>
    <row r="49" ht="16.5">
      <c r="G49" s="30">
        <v>0</v>
      </c>
    </row>
  </sheetData>
  <mergeCells count="36">
    <mergeCell ref="A1:I1"/>
    <mergeCell ref="A2:I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5:I15"/>
    <mergeCell ref="F16:I16"/>
    <mergeCell ref="F17:I17"/>
    <mergeCell ref="F18:I18"/>
    <mergeCell ref="F19:I19"/>
    <mergeCell ref="F20:I20"/>
    <mergeCell ref="F21:I21"/>
    <mergeCell ref="F28:I28"/>
    <mergeCell ref="F29:I29"/>
    <mergeCell ref="F22:I22"/>
    <mergeCell ref="F23:I23"/>
    <mergeCell ref="F24:I24"/>
    <mergeCell ref="F25:I25"/>
    <mergeCell ref="F34:I34"/>
    <mergeCell ref="F35:I37"/>
    <mergeCell ref="C39:D39"/>
    <mergeCell ref="F14:I14"/>
    <mergeCell ref="F30:I30"/>
    <mergeCell ref="F31:I31"/>
    <mergeCell ref="F32:I32"/>
    <mergeCell ref="F33:I33"/>
    <mergeCell ref="F26:I26"/>
    <mergeCell ref="F27:I27"/>
  </mergeCells>
  <printOptions horizontalCentered="1" verticalCentered="1"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:IV16384"/>
    </sheetView>
  </sheetViews>
  <sheetFormatPr defaultColWidth="9.00390625" defaultRowHeight="16.5"/>
  <cols>
    <col min="1" max="1" width="14.75390625" style="30" customWidth="1"/>
    <col min="2" max="2" width="12.50390625" style="30" customWidth="1"/>
    <col min="3" max="3" width="10.75390625" style="30" customWidth="1"/>
    <col min="4" max="4" width="13.375" style="30" customWidth="1"/>
    <col min="5" max="5" width="12.00390625" style="30" customWidth="1"/>
    <col min="6" max="6" width="11.75390625" style="30" customWidth="1"/>
    <col min="7" max="7" width="9.00390625" style="30" customWidth="1"/>
    <col min="8" max="8" width="12.125" style="30" customWidth="1"/>
    <col min="9" max="9" width="6.375" style="30" customWidth="1"/>
    <col min="10" max="10" width="7.625" style="30" customWidth="1"/>
    <col min="11" max="16384" width="9.00390625" style="30" customWidth="1"/>
  </cols>
  <sheetData>
    <row r="1" spans="1:10" s="29" customFormat="1" ht="26.25" customHeight="1">
      <c r="A1" s="78" t="s">
        <v>92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29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29" customFormat="1" ht="26.25" customHeight="1">
      <c r="A3" s="78" t="s">
        <v>111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94</v>
      </c>
      <c r="B4" s="8" t="s">
        <v>64</v>
      </c>
      <c r="C4" s="9" t="s">
        <v>95</v>
      </c>
      <c r="D4" s="9" t="s">
        <v>96</v>
      </c>
      <c r="E4" s="8" t="s">
        <v>97</v>
      </c>
      <c r="F4" s="79" t="s">
        <v>98</v>
      </c>
      <c r="G4" s="80"/>
      <c r="H4" s="80"/>
      <c r="I4" s="81"/>
    </row>
    <row r="5" spans="1:9" ht="30.75" customHeight="1">
      <c r="A5" s="10" t="s">
        <v>55</v>
      </c>
      <c r="B5" s="17">
        <f>SUM(B6:B14)</f>
        <v>1253536</v>
      </c>
      <c r="C5" s="17">
        <f>SUM(C6:C14)</f>
        <v>47221</v>
      </c>
      <c r="D5" s="17">
        <f>SUM(D6:D14)</f>
        <v>914174</v>
      </c>
      <c r="E5" s="16">
        <f>SUM(E6:E14)</f>
        <v>2214931</v>
      </c>
      <c r="F5" s="82"/>
      <c r="G5" s="83"/>
      <c r="H5" s="83"/>
      <c r="I5" s="84"/>
    </row>
    <row r="6" spans="1:9" ht="21.75" customHeight="1">
      <c r="A6" s="31" t="s">
        <v>42</v>
      </c>
      <c r="B6" s="32"/>
      <c r="C6" s="33"/>
      <c r="D6" s="33"/>
      <c r="E6" s="32">
        <f>SUM(B6:D6)</f>
        <v>0</v>
      </c>
      <c r="F6" s="85" t="s">
        <v>99</v>
      </c>
      <c r="G6" s="86"/>
      <c r="H6" s="86"/>
      <c r="I6" s="87"/>
    </row>
    <row r="7" spans="1:9" ht="21.75" customHeight="1">
      <c r="A7" s="31" t="s">
        <v>43</v>
      </c>
      <c r="B7" s="32">
        <v>31400</v>
      </c>
      <c r="C7" s="33"/>
      <c r="D7" s="33"/>
      <c r="E7" s="32">
        <f aca="true" t="shared" si="0" ref="E7:E13">SUM(B7:D7)</f>
        <v>31400</v>
      </c>
      <c r="F7" s="85" t="s">
        <v>15</v>
      </c>
      <c r="G7" s="86"/>
      <c r="H7" s="86"/>
      <c r="I7" s="87"/>
    </row>
    <row r="8" spans="1:9" ht="21.75" customHeight="1">
      <c r="A8" s="31" t="s">
        <v>0</v>
      </c>
      <c r="B8" s="32">
        <v>697322</v>
      </c>
      <c r="C8" s="33"/>
      <c r="D8" s="33">
        <v>45145</v>
      </c>
      <c r="E8" s="32">
        <f t="shared" si="0"/>
        <v>742467</v>
      </c>
      <c r="F8" s="85" t="s">
        <v>28</v>
      </c>
      <c r="G8" s="86"/>
      <c r="H8" s="86"/>
      <c r="I8" s="87"/>
    </row>
    <row r="9" spans="1:9" ht="21.75" customHeight="1">
      <c r="A9" s="31" t="s">
        <v>11</v>
      </c>
      <c r="B9" s="32">
        <v>80000</v>
      </c>
      <c r="C9" s="33"/>
      <c r="D9" s="33"/>
      <c r="E9" s="32">
        <f t="shared" si="0"/>
        <v>80000</v>
      </c>
      <c r="F9" s="85" t="s">
        <v>33</v>
      </c>
      <c r="G9" s="86"/>
      <c r="H9" s="86"/>
      <c r="I9" s="87"/>
    </row>
    <row r="10" spans="1:9" ht="21.75" customHeight="1">
      <c r="A10" s="31" t="s">
        <v>44</v>
      </c>
      <c r="B10" s="33"/>
      <c r="C10" s="32"/>
      <c r="D10" s="32">
        <v>867151</v>
      </c>
      <c r="E10" s="32">
        <f t="shared" si="0"/>
        <v>867151</v>
      </c>
      <c r="F10" s="85" t="s">
        <v>26</v>
      </c>
      <c r="G10" s="88"/>
      <c r="H10" s="88"/>
      <c r="I10" s="89"/>
    </row>
    <row r="11" spans="1:9" ht="21.75" customHeight="1">
      <c r="A11" s="31" t="s">
        <v>1</v>
      </c>
      <c r="B11" s="32">
        <v>328792</v>
      </c>
      <c r="C11" s="33">
        <v>47172</v>
      </c>
      <c r="D11" s="33"/>
      <c r="E11" s="32">
        <f t="shared" si="0"/>
        <v>375964</v>
      </c>
      <c r="F11" s="85" t="s">
        <v>34</v>
      </c>
      <c r="G11" s="86"/>
      <c r="H11" s="86"/>
      <c r="I11" s="87"/>
    </row>
    <row r="12" spans="1:9" ht="21.75" customHeight="1">
      <c r="A12" s="31" t="s">
        <v>2</v>
      </c>
      <c r="B12" s="32">
        <v>306</v>
      </c>
      <c r="C12" s="33">
        <v>49</v>
      </c>
      <c r="D12" s="33"/>
      <c r="E12" s="32">
        <f t="shared" si="0"/>
        <v>355</v>
      </c>
      <c r="F12" s="85" t="s">
        <v>17</v>
      </c>
      <c r="G12" s="86"/>
      <c r="H12" s="86"/>
      <c r="I12" s="87"/>
    </row>
    <row r="13" spans="1:9" ht="21.75" customHeight="1">
      <c r="A13" s="31" t="s">
        <v>3</v>
      </c>
      <c r="B13" s="32">
        <v>115716</v>
      </c>
      <c r="C13" s="33"/>
      <c r="D13" s="33"/>
      <c r="E13" s="32">
        <f t="shared" si="0"/>
        <v>115716</v>
      </c>
      <c r="F13" s="85" t="s">
        <v>35</v>
      </c>
      <c r="G13" s="86"/>
      <c r="H13" s="86"/>
      <c r="I13" s="87"/>
    </row>
    <row r="14" spans="1:9" ht="21.75" customHeight="1">
      <c r="A14" s="31" t="s">
        <v>108</v>
      </c>
      <c r="B14" s="33"/>
      <c r="C14" s="33"/>
      <c r="D14" s="33">
        <v>1878</v>
      </c>
      <c r="E14" s="33">
        <f>SUM(B14:D14)</f>
        <v>1878</v>
      </c>
      <c r="F14" s="85" t="s">
        <v>109</v>
      </c>
      <c r="G14" s="86"/>
      <c r="H14" s="86"/>
      <c r="I14" s="87"/>
    </row>
    <row r="15" spans="1:9" ht="30" customHeight="1">
      <c r="A15" s="12" t="s">
        <v>62</v>
      </c>
      <c r="B15" s="17">
        <f>SUM(B16:B34)</f>
        <v>1058649</v>
      </c>
      <c r="C15" s="16">
        <f>SUM(C16:C34)</f>
        <v>40842</v>
      </c>
      <c r="D15" s="16">
        <f>SUM(D16:D34)</f>
        <v>737136</v>
      </c>
      <c r="E15" s="17">
        <f>SUM(B15:D15)</f>
        <v>1836627</v>
      </c>
      <c r="F15" s="90"/>
      <c r="G15" s="91"/>
      <c r="H15" s="91"/>
      <c r="I15" s="92"/>
    </row>
    <row r="16" spans="1:9" ht="22.5" customHeight="1">
      <c r="A16" s="31" t="s">
        <v>4</v>
      </c>
      <c r="B16" s="34">
        <v>316362</v>
      </c>
      <c r="C16" s="35"/>
      <c r="D16" s="35">
        <v>347982</v>
      </c>
      <c r="E16" s="33">
        <f>SUM(B16:D16)</f>
        <v>664344</v>
      </c>
      <c r="F16" s="85" t="s">
        <v>29</v>
      </c>
      <c r="G16" s="86"/>
      <c r="H16" s="86"/>
      <c r="I16" s="87"/>
    </row>
    <row r="17" spans="1:9" ht="22.5" customHeight="1">
      <c r="A17" s="31" t="s">
        <v>5</v>
      </c>
      <c r="B17" s="34">
        <v>54021</v>
      </c>
      <c r="C17" s="35">
        <v>5422</v>
      </c>
      <c r="D17" s="35">
        <v>24083</v>
      </c>
      <c r="E17" s="33">
        <f aca="true" t="shared" si="1" ref="E17:E34">SUM(B17:D17)</f>
        <v>83526</v>
      </c>
      <c r="F17" s="85" t="s">
        <v>30</v>
      </c>
      <c r="G17" s="86"/>
      <c r="H17" s="86"/>
      <c r="I17" s="87"/>
    </row>
    <row r="18" spans="1:9" ht="22.5" customHeight="1">
      <c r="A18" s="31" t="s">
        <v>45</v>
      </c>
      <c r="B18" s="34">
        <v>113000</v>
      </c>
      <c r="C18" s="35"/>
      <c r="D18" s="35"/>
      <c r="E18" s="33">
        <f t="shared" si="1"/>
        <v>113000</v>
      </c>
      <c r="F18" s="85" t="s">
        <v>31</v>
      </c>
      <c r="G18" s="86"/>
      <c r="H18" s="86"/>
      <c r="I18" s="87"/>
    </row>
    <row r="19" spans="1:12" ht="22.5" customHeight="1">
      <c r="A19" s="31" t="s">
        <v>25</v>
      </c>
      <c r="B19" s="34">
        <v>41609</v>
      </c>
      <c r="C19" s="35"/>
      <c r="D19" s="35">
        <v>35334</v>
      </c>
      <c r="E19" s="33">
        <f t="shared" si="1"/>
        <v>76943</v>
      </c>
      <c r="F19" s="85" t="s">
        <v>32</v>
      </c>
      <c r="G19" s="86"/>
      <c r="H19" s="86"/>
      <c r="I19" s="87"/>
      <c r="L19" s="30" t="s">
        <v>20</v>
      </c>
    </row>
    <row r="20" spans="1:9" ht="22.5" customHeight="1">
      <c r="A20" s="31" t="s">
        <v>6</v>
      </c>
      <c r="B20" s="34">
        <v>28423</v>
      </c>
      <c r="C20" s="35"/>
      <c r="D20" s="35">
        <v>21090</v>
      </c>
      <c r="E20" s="33">
        <f t="shared" si="1"/>
        <v>49513</v>
      </c>
      <c r="F20" s="85" t="s">
        <v>36</v>
      </c>
      <c r="G20" s="86"/>
      <c r="H20" s="86"/>
      <c r="I20" s="87"/>
    </row>
    <row r="21" spans="1:9" ht="22.5" customHeight="1">
      <c r="A21" s="31" t="s">
        <v>27</v>
      </c>
      <c r="B21" s="34">
        <v>5659</v>
      </c>
      <c r="C21" s="35"/>
      <c r="D21" s="35">
        <v>4843</v>
      </c>
      <c r="E21" s="33">
        <f t="shared" si="1"/>
        <v>10502</v>
      </c>
      <c r="F21" s="85" t="s">
        <v>14</v>
      </c>
      <c r="G21" s="86"/>
      <c r="H21" s="86"/>
      <c r="I21" s="87"/>
    </row>
    <row r="22" spans="1:9" ht="22.5" customHeight="1">
      <c r="A22" s="31" t="s">
        <v>7</v>
      </c>
      <c r="B22" s="34">
        <v>4274</v>
      </c>
      <c r="C22" s="35"/>
      <c r="D22" s="35">
        <v>29913</v>
      </c>
      <c r="E22" s="33">
        <f t="shared" si="1"/>
        <v>34187</v>
      </c>
      <c r="F22" s="85" t="s">
        <v>12</v>
      </c>
      <c r="G22" s="86"/>
      <c r="H22" s="86"/>
      <c r="I22" s="87"/>
    </row>
    <row r="23" spans="1:9" ht="22.5" customHeight="1">
      <c r="A23" s="31" t="s">
        <v>8</v>
      </c>
      <c r="B23" s="34">
        <v>7609</v>
      </c>
      <c r="C23" s="35"/>
      <c r="D23" s="35"/>
      <c r="E23" s="33">
        <f t="shared" si="1"/>
        <v>7609</v>
      </c>
      <c r="F23" s="85" t="s">
        <v>24</v>
      </c>
      <c r="G23" s="86"/>
      <c r="H23" s="86"/>
      <c r="I23" s="87"/>
    </row>
    <row r="24" spans="1:9" ht="22.5" customHeight="1">
      <c r="A24" s="31" t="s">
        <v>9</v>
      </c>
      <c r="B24" s="34">
        <v>63650</v>
      </c>
      <c r="C24" s="35">
        <v>1050</v>
      </c>
      <c r="D24" s="35"/>
      <c r="E24" s="33">
        <f t="shared" si="1"/>
        <v>64700</v>
      </c>
      <c r="F24" s="85" t="s">
        <v>100</v>
      </c>
      <c r="G24" s="86"/>
      <c r="H24" s="86"/>
      <c r="I24" s="87"/>
    </row>
    <row r="25" spans="1:9" ht="22.5" customHeight="1">
      <c r="A25" s="31" t="s">
        <v>46</v>
      </c>
      <c r="B25" s="34">
        <v>24900</v>
      </c>
      <c r="C25" s="35"/>
      <c r="D25" s="35"/>
      <c r="E25" s="33">
        <f t="shared" si="1"/>
        <v>24900</v>
      </c>
      <c r="F25" s="85" t="s">
        <v>23</v>
      </c>
      <c r="G25" s="86"/>
      <c r="H25" s="86"/>
      <c r="I25" s="87"/>
    </row>
    <row r="26" spans="1:9" ht="22.5" customHeight="1">
      <c r="A26" s="31" t="s">
        <v>47</v>
      </c>
      <c r="B26" s="34">
        <v>2949</v>
      </c>
      <c r="C26" s="35"/>
      <c r="D26" s="35"/>
      <c r="E26" s="33">
        <f t="shared" si="1"/>
        <v>2949</v>
      </c>
      <c r="F26" s="85" t="s">
        <v>18</v>
      </c>
      <c r="G26" s="86"/>
      <c r="H26" s="86"/>
      <c r="I26" s="87"/>
    </row>
    <row r="27" spans="1:9" ht="22.5" customHeight="1">
      <c r="A27" s="31" t="s">
        <v>48</v>
      </c>
      <c r="B27" s="34">
        <v>59300</v>
      </c>
      <c r="C27" s="35"/>
      <c r="D27" s="35"/>
      <c r="E27" s="33">
        <f t="shared" si="1"/>
        <v>59300</v>
      </c>
      <c r="F27" s="85" t="s">
        <v>37</v>
      </c>
      <c r="G27" s="86"/>
      <c r="H27" s="86"/>
      <c r="I27" s="87"/>
    </row>
    <row r="28" spans="1:9" ht="22.5" customHeight="1">
      <c r="A28" s="31" t="s">
        <v>49</v>
      </c>
      <c r="B28" s="34">
        <v>5890</v>
      </c>
      <c r="C28" s="35">
        <v>16450</v>
      </c>
      <c r="D28" s="35">
        <v>16050</v>
      </c>
      <c r="E28" s="33">
        <f t="shared" si="1"/>
        <v>38390</v>
      </c>
      <c r="F28" s="85" t="s">
        <v>38</v>
      </c>
      <c r="G28" s="86"/>
      <c r="H28" s="86"/>
      <c r="I28" s="87"/>
    </row>
    <row r="29" spans="1:9" ht="22.5" customHeight="1">
      <c r="A29" s="31" t="s">
        <v>10</v>
      </c>
      <c r="B29" s="34">
        <v>8943</v>
      </c>
      <c r="C29" s="35">
        <v>10520</v>
      </c>
      <c r="D29" s="35"/>
      <c r="E29" s="33">
        <f t="shared" si="1"/>
        <v>19463</v>
      </c>
      <c r="F29" s="85" t="s">
        <v>82</v>
      </c>
      <c r="G29" s="86"/>
      <c r="H29" s="86"/>
      <c r="I29" s="87"/>
    </row>
    <row r="30" spans="1:9" ht="22.5" customHeight="1">
      <c r="A30" s="31" t="s">
        <v>13</v>
      </c>
      <c r="B30" s="34"/>
      <c r="C30" s="35"/>
      <c r="D30" s="35"/>
      <c r="E30" s="33">
        <f t="shared" si="1"/>
        <v>0</v>
      </c>
      <c r="F30" s="85" t="s">
        <v>66</v>
      </c>
      <c r="G30" s="86"/>
      <c r="H30" s="86"/>
      <c r="I30" s="87"/>
    </row>
    <row r="31" spans="1:9" ht="22.5" customHeight="1">
      <c r="A31" s="31" t="s">
        <v>50</v>
      </c>
      <c r="B31" s="34">
        <v>319060</v>
      </c>
      <c r="C31" s="35"/>
      <c r="D31" s="35"/>
      <c r="E31" s="33">
        <f t="shared" si="1"/>
        <v>319060</v>
      </c>
      <c r="F31" s="85" t="s">
        <v>19</v>
      </c>
      <c r="G31" s="86"/>
      <c r="H31" s="86"/>
      <c r="I31" s="87"/>
    </row>
    <row r="32" spans="1:9" ht="22.5" customHeight="1">
      <c r="A32" s="31" t="s">
        <v>51</v>
      </c>
      <c r="B32" s="34">
        <v>3000</v>
      </c>
      <c r="C32" s="35"/>
      <c r="D32" s="35"/>
      <c r="E32" s="33">
        <f t="shared" si="1"/>
        <v>3000</v>
      </c>
      <c r="F32" s="85" t="s">
        <v>39</v>
      </c>
      <c r="G32" s="86"/>
      <c r="H32" s="86"/>
      <c r="I32" s="87"/>
    </row>
    <row r="33" spans="1:9" ht="22.5" customHeight="1">
      <c r="A33" s="31" t="s">
        <v>112</v>
      </c>
      <c r="B33" s="34"/>
      <c r="C33" s="35">
        <v>7400</v>
      </c>
      <c r="D33" s="35"/>
      <c r="E33" s="33">
        <f t="shared" si="1"/>
        <v>7400</v>
      </c>
      <c r="F33" s="85" t="s">
        <v>101</v>
      </c>
      <c r="G33" s="86"/>
      <c r="H33" s="86"/>
      <c r="I33" s="87"/>
    </row>
    <row r="34" spans="1:9" ht="22.5" customHeight="1">
      <c r="A34" s="31" t="s">
        <v>52</v>
      </c>
      <c r="B34" s="35"/>
      <c r="C34" s="34"/>
      <c r="D34" s="34">
        <v>257841</v>
      </c>
      <c r="E34" s="33">
        <f t="shared" si="1"/>
        <v>257841</v>
      </c>
      <c r="F34" s="85" t="s">
        <v>102</v>
      </c>
      <c r="G34" s="88"/>
      <c r="H34" s="88"/>
      <c r="I34" s="89"/>
    </row>
    <row r="35" spans="1:11" ht="36.75" customHeight="1">
      <c r="A35" s="13" t="s">
        <v>63</v>
      </c>
      <c r="B35" s="17">
        <f>SUM(B5-B15)</f>
        <v>194887</v>
      </c>
      <c r="C35" s="16">
        <f>SUM(C5-C15)</f>
        <v>6379</v>
      </c>
      <c r="D35" s="16">
        <f>SUM(D5-D15)</f>
        <v>177038</v>
      </c>
      <c r="E35" s="16">
        <f>SUM(E5-E15)</f>
        <v>378304</v>
      </c>
      <c r="F35" s="93" t="s">
        <v>113</v>
      </c>
      <c r="G35" s="94"/>
      <c r="H35" s="94"/>
      <c r="I35" s="95"/>
      <c r="K35" s="30" t="s">
        <v>20</v>
      </c>
    </row>
    <row r="36" spans="1:9" ht="25.5" customHeight="1">
      <c r="A36" s="13" t="s">
        <v>69</v>
      </c>
      <c r="B36" s="17">
        <v>120407</v>
      </c>
      <c r="C36" s="17">
        <v>50868</v>
      </c>
      <c r="D36" s="18">
        <v>0</v>
      </c>
      <c r="E36" s="17">
        <v>171275</v>
      </c>
      <c r="F36" s="96"/>
      <c r="G36" s="97"/>
      <c r="H36" s="97"/>
      <c r="I36" s="98"/>
    </row>
    <row r="37" spans="1:9" ht="25.5" customHeight="1">
      <c r="A37" s="13" t="s">
        <v>70</v>
      </c>
      <c r="B37" s="17">
        <f>SUM(B35:B36)</f>
        <v>315294</v>
      </c>
      <c r="C37" s="17">
        <f>SUM(C35+C36)</f>
        <v>57247</v>
      </c>
      <c r="D37" s="16">
        <f>SUM(D35:D36)</f>
        <v>177038</v>
      </c>
      <c r="E37" s="17">
        <f>SUM(B37:D37)</f>
        <v>549579</v>
      </c>
      <c r="F37" s="99"/>
      <c r="G37" s="100"/>
      <c r="H37" s="100"/>
      <c r="I37" s="101"/>
    </row>
    <row r="38" spans="1:2" ht="25.5" customHeight="1">
      <c r="A38" s="15"/>
      <c r="B38" s="36"/>
    </row>
    <row r="39" spans="1:8" ht="25.5" customHeight="1">
      <c r="A39" s="15" t="s">
        <v>105</v>
      </c>
      <c r="B39" s="37" t="s">
        <v>104</v>
      </c>
      <c r="C39" s="102" t="s">
        <v>78</v>
      </c>
      <c r="D39" s="102"/>
      <c r="E39" s="38"/>
      <c r="F39" s="38" t="s">
        <v>103</v>
      </c>
      <c r="H39" s="38" t="s">
        <v>16</v>
      </c>
    </row>
    <row r="42" ht="16.5">
      <c r="I42" s="30" t="s">
        <v>21</v>
      </c>
    </row>
    <row r="44" ht="16.5">
      <c r="H44" s="30" t="s">
        <v>20</v>
      </c>
    </row>
    <row r="49" ht="16.5">
      <c r="G49" s="30">
        <v>0</v>
      </c>
    </row>
  </sheetData>
  <mergeCells count="36">
    <mergeCell ref="F33:I33"/>
    <mergeCell ref="F34:I34"/>
    <mergeCell ref="F35:I37"/>
    <mergeCell ref="C39:D39"/>
    <mergeCell ref="F29:I29"/>
    <mergeCell ref="F30:I30"/>
    <mergeCell ref="F31:I31"/>
    <mergeCell ref="F32:I32"/>
    <mergeCell ref="F25:I25"/>
    <mergeCell ref="F26:I26"/>
    <mergeCell ref="F27:I27"/>
    <mergeCell ref="F28:I28"/>
    <mergeCell ref="F21:I21"/>
    <mergeCell ref="F22:I22"/>
    <mergeCell ref="F23:I23"/>
    <mergeCell ref="F24:I24"/>
    <mergeCell ref="F17:I17"/>
    <mergeCell ref="F18:I18"/>
    <mergeCell ref="F19:I19"/>
    <mergeCell ref="F20:I20"/>
    <mergeCell ref="F13:I13"/>
    <mergeCell ref="F14:I14"/>
    <mergeCell ref="F15:I15"/>
    <mergeCell ref="F16:I16"/>
    <mergeCell ref="F9:I9"/>
    <mergeCell ref="F10:I10"/>
    <mergeCell ref="F11:I11"/>
    <mergeCell ref="F12:I12"/>
    <mergeCell ref="F5:I5"/>
    <mergeCell ref="F6:I6"/>
    <mergeCell ref="F7:I7"/>
    <mergeCell ref="F8:I8"/>
    <mergeCell ref="A1:I1"/>
    <mergeCell ref="A2:I2"/>
    <mergeCell ref="A3:I3"/>
    <mergeCell ref="F4:I4"/>
  </mergeCells>
  <printOptions horizontalCentered="1" verticalCentered="1"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20" zoomScaleNormal="120" workbookViewId="0" topLeftCell="B1">
      <selection activeCell="J29" sqref="J29"/>
    </sheetView>
  </sheetViews>
  <sheetFormatPr defaultColWidth="9.00390625" defaultRowHeight="16.5"/>
  <cols>
    <col min="1" max="1" width="14.75390625" style="44" customWidth="1"/>
    <col min="2" max="4" width="13.00390625" style="44" customWidth="1"/>
    <col min="5" max="5" width="11.75390625" style="44" customWidth="1"/>
    <col min="6" max="6" width="9.00390625" style="44" customWidth="1"/>
    <col min="7" max="7" width="12.125" style="44" customWidth="1"/>
    <col min="8" max="8" width="11.75390625" style="44" customWidth="1"/>
    <col min="9" max="9" width="7.625" style="44" customWidth="1"/>
    <col min="10" max="16384" width="9.00390625" style="44" customWidth="1"/>
  </cols>
  <sheetData>
    <row r="1" spans="1:9" s="40" customFormat="1" ht="21.75" customHeight="1">
      <c r="A1" s="128" t="s">
        <v>92</v>
      </c>
      <c r="B1" s="128"/>
      <c r="C1" s="128"/>
      <c r="D1" s="128"/>
      <c r="E1" s="128"/>
      <c r="F1" s="128"/>
      <c r="G1" s="128"/>
      <c r="H1" s="128"/>
      <c r="I1" s="39"/>
    </row>
    <row r="2" spans="1:9" s="40" customFormat="1" ht="23.25" customHeight="1">
      <c r="A2" s="128" t="s">
        <v>67</v>
      </c>
      <c r="B2" s="128"/>
      <c r="C2" s="128"/>
      <c r="D2" s="128"/>
      <c r="E2" s="128"/>
      <c r="F2" s="128"/>
      <c r="G2" s="128"/>
      <c r="H2" s="128"/>
      <c r="I2" s="39"/>
    </row>
    <row r="3" spans="1:9" s="40" customFormat="1" ht="21" customHeight="1">
      <c r="A3" s="128" t="s">
        <v>116</v>
      </c>
      <c r="B3" s="128"/>
      <c r="C3" s="128"/>
      <c r="D3" s="128"/>
      <c r="E3" s="128"/>
      <c r="F3" s="128"/>
      <c r="G3" s="128"/>
      <c r="H3" s="128"/>
      <c r="I3" s="39"/>
    </row>
    <row r="4" spans="1:8" ht="18.75" customHeight="1">
      <c r="A4" s="41" t="s">
        <v>94</v>
      </c>
      <c r="B4" s="42" t="s">
        <v>64</v>
      </c>
      <c r="C4" s="43" t="s">
        <v>95</v>
      </c>
      <c r="D4" s="42" t="s">
        <v>97</v>
      </c>
      <c r="E4" s="129" t="s">
        <v>98</v>
      </c>
      <c r="F4" s="130"/>
      <c r="G4" s="130"/>
      <c r="H4" s="131"/>
    </row>
    <row r="5" spans="1:8" ht="24" customHeight="1">
      <c r="A5" s="45" t="s">
        <v>55</v>
      </c>
      <c r="B5" s="27">
        <v>2382362</v>
      </c>
      <c r="C5" s="27">
        <f>SUM(C6:C14)</f>
        <v>48702</v>
      </c>
      <c r="D5" s="26">
        <f>SUM(D6:D14)</f>
        <v>2431064</v>
      </c>
      <c r="E5" s="132"/>
      <c r="F5" s="133"/>
      <c r="G5" s="133"/>
      <c r="H5" s="134"/>
    </row>
    <row r="6" spans="1:8" ht="21.75" customHeight="1">
      <c r="A6" s="46" t="s">
        <v>42</v>
      </c>
      <c r="B6" s="47"/>
      <c r="C6" s="48"/>
      <c r="D6" s="47">
        <f aca="true" t="shared" si="0" ref="D6:D11">SUM(B6:C6)</f>
        <v>0</v>
      </c>
      <c r="E6" s="123" t="s">
        <v>99</v>
      </c>
      <c r="F6" s="124"/>
      <c r="G6" s="124"/>
      <c r="H6" s="125"/>
    </row>
    <row r="7" spans="1:8" ht="21.75" customHeight="1">
      <c r="A7" s="46" t="s">
        <v>43</v>
      </c>
      <c r="B7" s="47">
        <v>31400</v>
      </c>
      <c r="C7" s="48"/>
      <c r="D7" s="47">
        <f t="shared" si="0"/>
        <v>31400</v>
      </c>
      <c r="E7" s="123" t="s">
        <v>15</v>
      </c>
      <c r="F7" s="124"/>
      <c r="G7" s="124"/>
      <c r="H7" s="125"/>
    </row>
    <row r="8" spans="1:8" ht="27" customHeight="1">
      <c r="A8" s="46" t="s">
        <v>0</v>
      </c>
      <c r="B8" s="47">
        <v>697322</v>
      </c>
      <c r="C8" s="48"/>
      <c r="D8" s="47">
        <v>697322</v>
      </c>
      <c r="E8" s="138" t="s">
        <v>139</v>
      </c>
      <c r="F8" s="126"/>
      <c r="G8" s="126"/>
      <c r="H8" s="127"/>
    </row>
    <row r="9" spans="1:9" ht="30" customHeight="1">
      <c r="A9" s="46" t="s">
        <v>11</v>
      </c>
      <c r="B9" s="47">
        <v>110000</v>
      </c>
      <c r="C9" s="48"/>
      <c r="D9" s="47">
        <f t="shared" si="0"/>
        <v>110000</v>
      </c>
      <c r="E9" s="138" t="s">
        <v>132</v>
      </c>
      <c r="F9" s="126"/>
      <c r="G9" s="126"/>
      <c r="H9" s="127"/>
      <c r="I9" s="49"/>
    </row>
    <row r="10" spans="1:8" ht="28.5" customHeight="1">
      <c r="A10" s="46" t="s">
        <v>44</v>
      </c>
      <c r="B10" s="47">
        <v>986631</v>
      </c>
      <c r="C10" s="47"/>
      <c r="D10" s="47">
        <v>986631</v>
      </c>
      <c r="E10" s="138" t="s">
        <v>121</v>
      </c>
      <c r="F10" s="139"/>
      <c r="G10" s="139"/>
      <c r="H10" s="140"/>
    </row>
    <row r="11" spans="1:8" ht="21.75" customHeight="1">
      <c r="A11" s="46" t="s">
        <v>1</v>
      </c>
      <c r="B11" s="47">
        <v>422932</v>
      </c>
      <c r="C11" s="48">
        <v>48572</v>
      </c>
      <c r="D11" s="47">
        <f t="shared" si="0"/>
        <v>471504</v>
      </c>
      <c r="E11" s="123" t="s">
        <v>120</v>
      </c>
      <c r="F11" s="124"/>
      <c r="G11" s="124"/>
      <c r="H11" s="125"/>
    </row>
    <row r="12" spans="1:8" ht="21.75" customHeight="1">
      <c r="A12" s="46" t="s">
        <v>2</v>
      </c>
      <c r="B12" s="47">
        <v>615</v>
      </c>
      <c r="C12" s="48">
        <v>130</v>
      </c>
      <c r="D12" s="47">
        <v>745</v>
      </c>
      <c r="E12" s="123" t="s">
        <v>117</v>
      </c>
      <c r="F12" s="124"/>
      <c r="G12" s="124"/>
      <c r="H12" s="125"/>
    </row>
    <row r="13" spans="1:8" ht="21.75" customHeight="1">
      <c r="A13" s="46" t="s">
        <v>3</v>
      </c>
      <c r="B13" s="47">
        <v>130816</v>
      </c>
      <c r="C13" s="47"/>
      <c r="D13" s="47">
        <f aca="true" t="shared" si="1" ref="D13:D34">SUM(B13:C13)</f>
        <v>130816</v>
      </c>
      <c r="E13" s="123" t="s">
        <v>118</v>
      </c>
      <c r="F13" s="124"/>
      <c r="G13" s="124"/>
      <c r="H13" s="125"/>
    </row>
    <row r="14" spans="1:8" ht="21.75" customHeight="1">
      <c r="A14" s="46" t="s">
        <v>108</v>
      </c>
      <c r="B14" s="48">
        <v>2646</v>
      </c>
      <c r="C14" s="47"/>
      <c r="D14" s="48">
        <f t="shared" si="1"/>
        <v>2646</v>
      </c>
      <c r="E14" s="123" t="s">
        <v>119</v>
      </c>
      <c r="F14" s="124"/>
      <c r="G14" s="124"/>
      <c r="H14" s="125"/>
    </row>
    <row r="15" spans="1:8" ht="30" customHeight="1">
      <c r="A15" s="13" t="s">
        <v>62</v>
      </c>
      <c r="B15" s="27">
        <v>2289366</v>
      </c>
      <c r="C15" s="26">
        <f>SUM(C16:C34)</f>
        <v>41747</v>
      </c>
      <c r="D15" s="27">
        <f t="shared" si="1"/>
        <v>2331113</v>
      </c>
      <c r="E15" s="135"/>
      <c r="F15" s="136"/>
      <c r="G15" s="136"/>
      <c r="H15" s="137"/>
    </row>
    <row r="16" spans="1:8" ht="22.5" customHeight="1">
      <c r="A16" s="46" t="s">
        <v>4</v>
      </c>
      <c r="B16" s="50">
        <v>896292</v>
      </c>
      <c r="C16" s="51"/>
      <c r="D16" s="52">
        <f t="shared" si="1"/>
        <v>896292</v>
      </c>
      <c r="E16" s="112" t="s">
        <v>138</v>
      </c>
      <c r="F16" s="126"/>
      <c r="G16" s="126"/>
      <c r="H16" s="127"/>
    </row>
    <row r="17" spans="1:8" ht="22.5" customHeight="1">
      <c r="A17" s="46" t="s">
        <v>5</v>
      </c>
      <c r="B17" s="50">
        <v>99917</v>
      </c>
      <c r="C17" s="51">
        <v>5422</v>
      </c>
      <c r="D17" s="52">
        <f t="shared" si="1"/>
        <v>105339</v>
      </c>
      <c r="E17" s="112" t="s">
        <v>130</v>
      </c>
      <c r="F17" s="126"/>
      <c r="G17" s="126"/>
      <c r="H17" s="127"/>
    </row>
    <row r="18" spans="1:8" ht="22.5" customHeight="1">
      <c r="A18" s="46" t="s">
        <v>45</v>
      </c>
      <c r="B18" s="50">
        <v>133000</v>
      </c>
      <c r="C18" s="51"/>
      <c r="D18" s="52">
        <f t="shared" si="1"/>
        <v>133000</v>
      </c>
      <c r="E18" s="118" t="s">
        <v>129</v>
      </c>
      <c r="F18" s="116"/>
      <c r="G18" s="116"/>
      <c r="H18" s="117"/>
    </row>
    <row r="19" spans="1:11" ht="22.5" customHeight="1">
      <c r="A19" s="46" t="s">
        <v>25</v>
      </c>
      <c r="B19" s="50">
        <v>89943</v>
      </c>
      <c r="C19" s="51"/>
      <c r="D19" s="52">
        <f t="shared" si="1"/>
        <v>89943</v>
      </c>
      <c r="E19" s="118" t="s">
        <v>128</v>
      </c>
      <c r="F19" s="116"/>
      <c r="G19" s="116"/>
      <c r="H19" s="117"/>
      <c r="K19" s="44" t="s">
        <v>20</v>
      </c>
    </row>
    <row r="20" spans="1:8" ht="22.5" customHeight="1">
      <c r="A20" s="46" t="s">
        <v>6</v>
      </c>
      <c r="B20" s="50">
        <v>60663</v>
      </c>
      <c r="C20" s="51"/>
      <c r="D20" s="52">
        <f t="shared" si="1"/>
        <v>60663</v>
      </c>
      <c r="E20" s="118" t="s">
        <v>131</v>
      </c>
      <c r="F20" s="116"/>
      <c r="G20" s="116"/>
      <c r="H20" s="117"/>
    </row>
    <row r="21" spans="1:8" ht="22.5" customHeight="1">
      <c r="A21" s="46" t="s">
        <v>27</v>
      </c>
      <c r="B21" s="50">
        <v>10502</v>
      </c>
      <c r="C21" s="51"/>
      <c r="D21" s="52">
        <f t="shared" si="1"/>
        <v>10502</v>
      </c>
      <c r="E21" s="118" t="s">
        <v>135</v>
      </c>
      <c r="F21" s="116"/>
      <c r="G21" s="116"/>
      <c r="H21" s="117"/>
    </row>
    <row r="22" spans="1:8" ht="22.5" customHeight="1">
      <c r="A22" s="46" t="s">
        <v>7</v>
      </c>
      <c r="B22" s="50">
        <v>37274</v>
      </c>
      <c r="C22" s="51"/>
      <c r="D22" s="52">
        <f t="shared" si="1"/>
        <v>37274</v>
      </c>
      <c r="E22" s="118" t="s">
        <v>134</v>
      </c>
      <c r="F22" s="116"/>
      <c r="G22" s="116"/>
      <c r="H22" s="117"/>
    </row>
    <row r="23" spans="1:8" ht="22.5" customHeight="1">
      <c r="A23" s="46" t="s">
        <v>8</v>
      </c>
      <c r="B23" s="50">
        <v>8350</v>
      </c>
      <c r="C23" s="51"/>
      <c r="D23" s="52">
        <f t="shared" si="1"/>
        <v>8350</v>
      </c>
      <c r="E23" s="118" t="s">
        <v>127</v>
      </c>
      <c r="F23" s="121"/>
      <c r="G23" s="121"/>
      <c r="H23" s="122"/>
    </row>
    <row r="24" spans="1:8" ht="22.5" customHeight="1">
      <c r="A24" s="46" t="s">
        <v>9</v>
      </c>
      <c r="B24" s="50">
        <v>79670</v>
      </c>
      <c r="C24" s="51">
        <v>1050</v>
      </c>
      <c r="D24" s="52">
        <f t="shared" si="1"/>
        <v>80720</v>
      </c>
      <c r="E24" s="115" t="s">
        <v>122</v>
      </c>
      <c r="F24" s="116"/>
      <c r="G24" s="116"/>
      <c r="H24" s="117"/>
    </row>
    <row r="25" spans="1:8" ht="22.5" customHeight="1">
      <c r="A25" s="46" t="s">
        <v>46</v>
      </c>
      <c r="B25" s="50">
        <v>26900</v>
      </c>
      <c r="C25" s="51"/>
      <c r="D25" s="52">
        <f t="shared" si="1"/>
        <v>26900</v>
      </c>
      <c r="E25" s="115" t="s">
        <v>123</v>
      </c>
      <c r="F25" s="116"/>
      <c r="G25" s="116"/>
      <c r="H25" s="117"/>
    </row>
    <row r="26" spans="1:8" ht="22.5" customHeight="1">
      <c r="A26" s="46" t="s">
        <v>47</v>
      </c>
      <c r="B26" s="50">
        <v>2949</v>
      </c>
      <c r="C26" s="51"/>
      <c r="D26" s="52">
        <f t="shared" si="1"/>
        <v>2949</v>
      </c>
      <c r="E26" s="115" t="s">
        <v>18</v>
      </c>
      <c r="F26" s="116"/>
      <c r="G26" s="116"/>
      <c r="H26" s="117"/>
    </row>
    <row r="27" spans="1:8" ht="22.5" customHeight="1">
      <c r="A27" s="46" t="s">
        <v>48</v>
      </c>
      <c r="B27" s="50">
        <v>53000</v>
      </c>
      <c r="C27" s="51"/>
      <c r="D27" s="52">
        <f t="shared" si="1"/>
        <v>53000</v>
      </c>
      <c r="E27" s="118" t="s">
        <v>140</v>
      </c>
      <c r="F27" s="116"/>
      <c r="G27" s="116"/>
      <c r="H27" s="117"/>
    </row>
    <row r="28" spans="1:8" ht="22.5" customHeight="1">
      <c r="A28" s="46" t="s">
        <v>49</v>
      </c>
      <c r="B28" s="50">
        <v>23140</v>
      </c>
      <c r="C28" s="51">
        <v>16450</v>
      </c>
      <c r="D28" s="52">
        <f t="shared" si="1"/>
        <v>39590</v>
      </c>
      <c r="E28" s="118" t="s">
        <v>136</v>
      </c>
      <c r="F28" s="121"/>
      <c r="G28" s="121"/>
      <c r="H28" s="122"/>
    </row>
    <row r="29" spans="1:8" ht="22.5" customHeight="1">
      <c r="A29" s="46" t="s">
        <v>10</v>
      </c>
      <c r="B29" s="50">
        <v>9343</v>
      </c>
      <c r="C29" s="51">
        <v>11425</v>
      </c>
      <c r="D29" s="52">
        <f t="shared" si="1"/>
        <v>20768</v>
      </c>
      <c r="E29" s="115" t="s">
        <v>124</v>
      </c>
      <c r="F29" s="116"/>
      <c r="G29" s="116"/>
      <c r="H29" s="117"/>
    </row>
    <row r="30" spans="1:8" ht="22.5" customHeight="1">
      <c r="A30" s="46" t="s">
        <v>13</v>
      </c>
      <c r="B30" s="50"/>
      <c r="C30" s="51"/>
      <c r="D30" s="52">
        <f t="shared" si="1"/>
        <v>0</v>
      </c>
      <c r="E30" s="115" t="s">
        <v>66</v>
      </c>
      <c r="F30" s="116"/>
      <c r="G30" s="116"/>
      <c r="H30" s="117"/>
    </row>
    <row r="31" spans="1:8" ht="22.5" customHeight="1">
      <c r="A31" s="46" t="s">
        <v>50</v>
      </c>
      <c r="B31" s="50">
        <v>461338</v>
      </c>
      <c r="C31" s="51"/>
      <c r="D31" s="52">
        <f t="shared" si="1"/>
        <v>461338</v>
      </c>
      <c r="E31" s="112" t="s">
        <v>133</v>
      </c>
      <c r="F31" s="113"/>
      <c r="G31" s="113"/>
      <c r="H31" s="114"/>
    </row>
    <row r="32" spans="1:8" ht="22.5" customHeight="1">
      <c r="A32" s="46" t="s">
        <v>51</v>
      </c>
      <c r="B32" s="50">
        <v>3000</v>
      </c>
      <c r="C32" s="51"/>
      <c r="D32" s="52">
        <f t="shared" si="1"/>
        <v>3000</v>
      </c>
      <c r="E32" s="115" t="s">
        <v>125</v>
      </c>
      <c r="F32" s="116"/>
      <c r="G32" s="116"/>
      <c r="H32" s="117"/>
    </row>
    <row r="33" spans="1:8" ht="22.5" customHeight="1">
      <c r="A33" s="46" t="s">
        <v>114</v>
      </c>
      <c r="B33" s="50">
        <v>3023</v>
      </c>
      <c r="C33" s="51">
        <v>7400</v>
      </c>
      <c r="D33" s="52">
        <f t="shared" si="1"/>
        <v>10423</v>
      </c>
      <c r="E33" s="115" t="s">
        <v>126</v>
      </c>
      <c r="F33" s="116"/>
      <c r="G33" s="116"/>
      <c r="H33" s="117"/>
    </row>
    <row r="34" spans="1:8" ht="22.5" customHeight="1">
      <c r="A34" s="46" t="s">
        <v>52</v>
      </c>
      <c r="B34" s="50">
        <v>291062</v>
      </c>
      <c r="C34" s="50"/>
      <c r="D34" s="52">
        <f t="shared" si="1"/>
        <v>291062</v>
      </c>
      <c r="E34" s="118" t="s">
        <v>137</v>
      </c>
      <c r="F34" s="119"/>
      <c r="G34" s="119"/>
      <c r="H34" s="120"/>
    </row>
    <row r="35" spans="1:10" ht="25.5" customHeight="1">
      <c r="A35" s="13" t="s">
        <v>63</v>
      </c>
      <c r="B35" s="27">
        <f>SUM(B5-B15)</f>
        <v>92996</v>
      </c>
      <c r="C35" s="26">
        <f>SUM(C5-C15)</f>
        <v>6955</v>
      </c>
      <c r="D35" s="26">
        <f>SUM(D5-D15)</f>
        <v>99951</v>
      </c>
      <c r="E35" s="103" t="s">
        <v>115</v>
      </c>
      <c r="F35" s="104"/>
      <c r="G35" s="104"/>
      <c r="H35" s="105"/>
      <c r="J35" s="44" t="s">
        <v>20</v>
      </c>
    </row>
    <row r="36" spans="1:8" ht="25.5" customHeight="1">
      <c r="A36" s="13" t="s">
        <v>69</v>
      </c>
      <c r="B36" s="27">
        <v>120407</v>
      </c>
      <c r="C36" s="27">
        <v>50868</v>
      </c>
      <c r="D36" s="27">
        <v>171275</v>
      </c>
      <c r="E36" s="106"/>
      <c r="F36" s="107"/>
      <c r="G36" s="107"/>
      <c r="H36" s="108"/>
    </row>
    <row r="37" spans="1:8" ht="25.5" customHeight="1">
      <c r="A37" s="13" t="s">
        <v>70</v>
      </c>
      <c r="B37" s="27">
        <f>SUM(B35:B36)</f>
        <v>213403</v>
      </c>
      <c r="C37" s="27">
        <f>SUM(C35+C36)</f>
        <v>57823</v>
      </c>
      <c r="D37" s="27">
        <f>SUM(B37:C37)</f>
        <v>271226</v>
      </c>
      <c r="E37" s="109"/>
      <c r="F37" s="110"/>
      <c r="G37" s="110"/>
      <c r="H37" s="111"/>
    </row>
    <row r="38" spans="1:2" ht="25.5" customHeight="1">
      <c r="A38" s="15"/>
      <c r="B38" s="53"/>
    </row>
    <row r="39" spans="1:7" ht="25.5" customHeight="1">
      <c r="A39" s="15" t="s">
        <v>105</v>
      </c>
      <c r="B39" s="54" t="s">
        <v>104</v>
      </c>
      <c r="C39" s="55" t="s">
        <v>78</v>
      </c>
      <c r="D39" s="56"/>
      <c r="E39" s="56" t="s">
        <v>103</v>
      </c>
      <c r="G39" s="56" t="s">
        <v>16</v>
      </c>
    </row>
    <row r="42" ht="16.5">
      <c r="H42" s="44" t="s">
        <v>21</v>
      </c>
    </row>
    <row r="44" ht="16.5">
      <c r="G44" s="44" t="s">
        <v>20</v>
      </c>
    </row>
    <row r="49" ht="16.5">
      <c r="F49" s="44">
        <v>0</v>
      </c>
    </row>
  </sheetData>
  <mergeCells count="35">
    <mergeCell ref="E5:H5"/>
    <mergeCell ref="E14:H14"/>
    <mergeCell ref="E15:H15"/>
    <mergeCell ref="E16:H16"/>
    <mergeCell ref="E6:H6"/>
    <mergeCell ref="E7:H7"/>
    <mergeCell ref="E8:H8"/>
    <mergeCell ref="E9:H9"/>
    <mergeCell ref="E10:H10"/>
    <mergeCell ref="E11:H11"/>
    <mergeCell ref="A1:H1"/>
    <mergeCell ref="A2:H2"/>
    <mergeCell ref="A3:H3"/>
    <mergeCell ref="E4:H4"/>
    <mergeCell ref="E12:H12"/>
    <mergeCell ref="E13:H13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5:H37"/>
    <mergeCell ref="E31:H31"/>
    <mergeCell ref="E32:H32"/>
    <mergeCell ref="E33:H33"/>
    <mergeCell ref="E34:H34"/>
  </mergeCells>
  <printOptions horizontalCentered="1" verticalCentered="1"/>
  <pageMargins left="0.5905511811023623" right="0.5511811023622047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2">
      <selection activeCell="F32" sqref="F32:I32"/>
    </sheetView>
  </sheetViews>
  <sheetFormatPr defaultColWidth="9.00390625" defaultRowHeight="16.5"/>
  <cols>
    <col min="1" max="1" width="16.875" style="0" customWidth="1"/>
    <col min="2" max="5" width="13.50390625" style="0" customWidth="1"/>
    <col min="6" max="6" width="11.75390625" style="0" customWidth="1"/>
    <col min="8" max="8" width="12.125" style="0" customWidth="1"/>
    <col min="9" max="9" width="6.375" style="0" customWidth="1"/>
    <col min="10" max="10" width="7.625" style="0" customWidth="1"/>
  </cols>
  <sheetData>
    <row r="1" spans="1:10" s="6" customFormat="1" ht="26.2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6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6" customFormat="1" ht="26.25" customHeight="1">
      <c r="A3" s="78" t="s">
        <v>71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57</v>
      </c>
      <c r="B4" s="8" t="s">
        <v>64</v>
      </c>
      <c r="C4" s="9" t="s">
        <v>58</v>
      </c>
      <c r="D4" s="9" t="s">
        <v>59</v>
      </c>
      <c r="E4" s="8" t="s">
        <v>60</v>
      </c>
      <c r="F4" s="79" t="s">
        <v>61</v>
      </c>
      <c r="G4" s="80"/>
      <c r="H4" s="80"/>
      <c r="I4" s="81"/>
    </row>
    <row r="5" spans="1:9" ht="30.75" customHeight="1">
      <c r="A5" s="10" t="s">
        <v>55</v>
      </c>
      <c r="B5" s="17">
        <f>SUM(B6:B13)</f>
        <v>268334</v>
      </c>
      <c r="C5" s="16">
        <f>SUM(C6:C13)</f>
        <v>5000</v>
      </c>
      <c r="D5" s="16">
        <f>SUM(D6:D13)</f>
        <v>287246</v>
      </c>
      <c r="E5" s="16">
        <f>SUM(B5:D5)</f>
        <v>560580</v>
      </c>
      <c r="F5" s="75"/>
      <c r="G5" s="76"/>
      <c r="H5" s="76"/>
      <c r="I5" s="77"/>
    </row>
    <row r="6" spans="1:9" ht="21.75" customHeight="1">
      <c r="A6" s="11" t="s">
        <v>42</v>
      </c>
      <c r="B6" s="5"/>
      <c r="C6" s="4"/>
      <c r="D6" s="4"/>
      <c r="E6" s="5">
        <f>SUM(B6:D6)</f>
        <v>0</v>
      </c>
      <c r="F6" s="58" t="s">
        <v>54</v>
      </c>
      <c r="G6" s="59"/>
      <c r="H6" s="59"/>
      <c r="I6" s="60"/>
    </row>
    <row r="7" spans="1:9" ht="21.75" customHeight="1">
      <c r="A7" s="11" t="s">
        <v>43</v>
      </c>
      <c r="B7" s="5"/>
      <c r="C7" s="4"/>
      <c r="D7" s="4"/>
      <c r="E7" s="5">
        <f aca="true" t="shared" si="0" ref="E7:E13">SUM(B7:D7)</f>
        <v>0</v>
      </c>
      <c r="F7" s="58" t="s">
        <v>15</v>
      </c>
      <c r="G7" s="59"/>
      <c r="H7" s="59"/>
      <c r="I7" s="60"/>
    </row>
    <row r="8" spans="1:9" ht="21.75" customHeight="1">
      <c r="A8" s="11" t="s">
        <v>0</v>
      </c>
      <c r="B8" s="5">
        <v>194934</v>
      </c>
      <c r="C8" s="4"/>
      <c r="D8" s="4"/>
      <c r="E8" s="5">
        <f t="shared" si="0"/>
        <v>194934</v>
      </c>
      <c r="F8" s="58" t="s">
        <v>28</v>
      </c>
      <c r="G8" s="59"/>
      <c r="H8" s="59"/>
      <c r="I8" s="60"/>
    </row>
    <row r="9" spans="1:9" ht="21.75" customHeight="1">
      <c r="A9" s="11" t="s">
        <v>11</v>
      </c>
      <c r="B9" s="5">
        <v>30000</v>
      </c>
      <c r="C9" s="4"/>
      <c r="D9" s="4"/>
      <c r="E9" s="5">
        <f t="shared" si="0"/>
        <v>30000</v>
      </c>
      <c r="F9" s="58" t="s">
        <v>33</v>
      </c>
      <c r="G9" s="59"/>
      <c r="H9" s="59"/>
      <c r="I9" s="60"/>
    </row>
    <row r="10" spans="1:9" ht="21.75" customHeight="1">
      <c r="A10" s="11" t="s">
        <v>44</v>
      </c>
      <c r="B10" s="4"/>
      <c r="C10" s="5"/>
      <c r="D10" s="5">
        <v>287246</v>
      </c>
      <c r="E10" s="5">
        <f t="shared" si="0"/>
        <v>287246</v>
      </c>
      <c r="F10" s="58" t="s">
        <v>26</v>
      </c>
      <c r="G10" s="61"/>
      <c r="H10" s="61"/>
      <c r="I10" s="62"/>
    </row>
    <row r="11" spans="1:9" ht="21.75" customHeight="1">
      <c r="A11" s="11" t="s">
        <v>1</v>
      </c>
      <c r="B11" s="5">
        <v>43400</v>
      </c>
      <c r="C11" s="4">
        <v>5000</v>
      </c>
      <c r="D11" s="4"/>
      <c r="E11" s="5">
        <f t="shared" si="0"/>
        <v>48400</v>
      </c>
      <c r="F11" s="58" t="s">
        <v>34</v>
      </c>
      <c r="G11" s="59"/>
      <c r="H11" s="59"/>
      <c r="I11" s="60"/>
    </row>
    <row r="12" spans="1:9" ht="21.75" customHeight="1">
      <c r="A12" s="11" t="s">
        <v>2</v>
      </c>
      <c r="B12" s="5"/>
      <c r="C12" s="4"/>
      <c r="D12" s="4"/>
      <c r="E12" s="5">
        <f t="shared" si="0"/>
        <v>0</v>
      </c>
      <c r="F12" s="58" t="s">
        <v>17</v>
      </c>
      <c r="G12" s="59"/>
      <c r="H12" s="59"/>
      <c r="I12" s="60"/>
    </row>
    <row r="13" spans="1:9" ht="21.75" customHeight="1">
      <c r="A13" s="11" t="s">
        <v>3</v>
      </c>
      <c r="B13" s="5"/>
      <c r="C13" s="4"/>
      <c r="D13" s="4"/>
      <c r="E13" s="5">
        <f t="shared" si="0"/>
        <v>0</v>
      </c>
      <c r="F13" s="58" t="s">
        <v>35</v>
      </c>
      <c r="G13" s="59"/>
      <c r="H13" s="59"/>
      <c r="I13" s="60"/>
    </row>
    <row r="14" spans="1:9" ht="30" customHeight="1">
      <c r="A14" s="12" t="s">
        <v>62</v>
      </c>
      <c r="B14" s="17">
        <f>SUM(B15:B33)</f>
        <v>121140</v>
      </c>
      <c r="C14" s="16">
        <f>SUM(C15:C33)</f>
        <v>4514</v>
      </c>
      <c r="D14" s="16">
        <f>SUM(D15:D33)</f>
        <v>59265</v>
      </c>
      <c r="E14" s="17">
        <f>SUM(B14:D14)</f>
        <v>184919</v>
      </c>
      <c r="F14" s="72"/>
      <c r="G14" s="73"/>
      <c r="H14" s="73"/>
      <c r="I14" s="74"/>
    </row>
    <row r="15" spans="1:9" ht="22.5" customHeight="1">
      <c r="A15" s="11" t="s">
        <v>4</v>
      </c>
      <c r="B15" s="5">
        <v>30000</v>
      </c>
      <c r="C15" s="4"/>
      <c r="D15" s="4">
        <v>33000</v>
      </c>
      <c r="E15" s="4">
        <f>SUM(B15:D15)</f>
        <v>63000</v>
      </c>
      <c r="F15" s="58" t="s">
        <v>29</v>
      </c>
      <c r="G15" s="59"/>
      <c r="H15" s="59"/>
      <c r="I15" s="60"/>
    </row>
    <row r="16" spans="1:9" ht="22.5" customHeight="1">
      <c r="A16" s="11" t="s">
        <v>5</v>
      </c>
      <c r="B16" s="5"/>
      <c r="C16" s="4"/>
      <c r="D16" s="4"/>
      <c r="E16" s="4">
        <f aca="true" t="shared" si="1" ref="E16:E33">SUM(B16:D16)</f>
        <v>0</v>
      </c>
      <c r="F16" s="58" t="s">
        <v>30</v>
      </c>
      <c r="G16" s="59"/>
      <c r="H16" s="59"/>
      <c r="I16" s="60"/>
    </row>
    <row r="17" spans="1:9" ht="22.5" customHeight="1">
      <c r="A17" s="11" t="s">
        <v>45</v>
      </c>
      <c r="B17" s="5">
        <v>23000</v>
      </c>
      <c r="C17" s="4"/>
      <c r="D17" s="4"/>
      <c r="E17" s="4">
        <f t="shared" si="1"/>
        <v>23000</v>
      </c>
      <c r="F17" s="58" t="s">
        <v>31</v>
      </c>
      <c r="G17" s="59"/>
      <c r="H17" s="59"/>
      <c r="I17" s="60"/>
    </row>
    <row r="18" spans="1:12" ht="22.5" customHeight="1">
      <c r="A18" s="11" t="s">
        <v>25</v>
      </c>
      <c r="B18" s="5">
        <v>9158</v>
      </c>
      <c r="C18" s="4"/>
      <c r="D18" s="4">
        <v>645</v>
      </c>
      <c r="E18" s="4">
        <f t="shared" si="1"/>
        <v>9803</v>
      </c>
      <c r="F18" s="58" t="s">
        <v>32</v>
      </c>
      <c r="G18" s="59"/>
      <c r="H18" s="59"/>
      <c r="I18" s="60"/>
      <c r="L18" t="s">
        <v>20</v>
      </c>
    </row>
    <row r="19" spans="1:9" ht="22.5" customHeight="1">
      <c r="A19" s="11" t="s">
        <v>6</v>
      </c>
      <c r="B19" s="5">
        <v>5764</v>
      </c>
      <c r="C19" s="4"/>
      <c r="D19" s="4">
        <v>11298</v>
      </c>
      <c r="E19" s="4">
        <f t="shared" si="1"/>
        <v>17062</v>
      </c>
      <c r="F19" s="58" t="s">
        <v>36</v>
      </c>
      <c r="G19" s="59"/>
      <c r="H19" s="59"/>
      <c r="I19" s="60"/>
    </row>
    <row r="20" spans="1:9" ht="22.5" customHeight="1">
      <c r="A20" s="11" t="s">
        <v>27</v>
      </c>
      <c r="B20" s="5">
        <v>82</v>
      </c>
      <c r="C20" s="4"/>
      <c r="D20" s="4"/>
      <c r="E20" s="4">
        <f t="shared" si="1"/>
        <v>82</v>
      </c>
      <c r="F20" s="58" t="s">
        <v>14</v>
      </c>
      <c r="G20" s="59"/>
      <c r="H20" s="59"/>
      <c r="I20" s="60"/>
    </row>
    <row r="21" spans="1:9" ht="22.5" customHeight="1">
      <c r="A21" s="11" t="s">
        <v>7</v>
      </c>
      <c r="B21" s="5"/>
      <c r="C21" s="4"/>
      <c r="D21" s="4">
        <v>4122</v>
      </c>
      <c r="E21" s="4">
        <f t="shared" si="1"/>
        <v>4122</v>
      </c>
      <c r="F21" s="58" t="s">
        <v>12</v>
      </c>
      <c r="G21" s="59"/>
      <c r="H21" s="59"/>
      <c r="I21" s="60"/>
    </row>
    <row r="22" spans="1:9" ht="22.5" customHeight="1">
      <c r="A22" s="11" t="s">
        <v>8</v>
      </c>
      <c r="B22" s="5">
        <v>958</v>
      </c>
      <c r="C22" s="4"/>
      <c r="D22" s="4"/>
      <c r="E22" s="4">
        <f t="shared" si="1"/>
        <v>958</v>
      </c>
      <c r="F22" s="58" t="s">
        <v>24</v>
      </c>
      <c r="G22" s="59"/>
      <c r="H22" s="59"/>
      <c r="I22" s="60"/>
    </row>
    <row r="23" spans="1:9" ht="22.5" customHeight="1">
      <c r="A23" s="11" t="s">
        <v>9</v>
      </c>
      <c r="B23" s="5">
        <v>15158</v>
      </c>
      <c r="C23" s="4">
        <v>750</v>
      </c>
      <c r="D23" s="4"/>
      <c r="E23" s="4">
        <f t="shared" si="1"/>
        <v>15908</v>
      </c>
      <c r="F23" s="58" t="s">
        <v>41</v>
      </c>
      <c r="G23" s="59"/>
      <c r="H23" s="59"/>
      <c r="I23" s="60"/>
    </row>
    <row r="24" spans="1:9" ht="22.5" customHeight="1">
      <c r="A24" s="11" t="s">
        <v>46</v>
      </c>
      <c r="B24" s="5">
        <v>5000</v>
      </c>
      <c r="C24" s="4"/>
      <c r="D24" s="4"/>
      <c r="E24" s="4">
        <f t="shared" si="1"/>
        <v>5000</v>
      </c>
      <c r="F24" s="58" t="s">
        <v>23</v>
      </c>
      <c r="G24" s="59"/>
      <c r="H24" s="59"/>
      <c r="I24" s="60"/>
    </row>
    <row r="25" spans="1:9" ht="22.5" customHeight="1">
      <c r="A25" s="11" t="s">
        <v>47</v>
      </c>
      <c r="B25" s="5"/>
      <c r="C25" s="4"/>
      <c r="D25" s="4"/>
      <c r="E25" s="4">
        <f t="shared" si="1"/>
        <v>0</v>
      </c>
      <c r="F25" s="58" t="s">
        <v>18</v>
      </c>
      <c r="G25" s="59"/>
      <c r="H25" s="59"/>
      <c r="I25" s="60"/>
    </row>
    <row r="26" spans="1:9" ht="22.5" customHeight="1">
      <c r="A26" s="11" t="s">
        <v>48</v>
      </c>
      <c r="B26" s="5"/>
      <c r="C26" s="4"/>
      <c r="D26" s="4"/>
      <c r="E26" s="4">
        <f t="shared" si="1"/>
        <v>0</v>
      </c>
      <c r="F26" s="58" t="s">
        <v>37</v>
      </c>
      <c r="G26" s="59"/>
      <c r="H26" s="59"/>
      <c r="I26" s="60"/>
    </row>
    <row r="27" spans="1:9" ht="22.5" customHeight="1">
      <c r="A27" s="11" t="s">
        <v>49</v>
      </c>
      <c r="B27" s="5"/>
      <c r="C27" s="4">
        <v>1800</v>
      </c>
      <c r="D27" s="4">
        <v>3800</v>
      </c>
      <c r="E27" s="4">
        <f t="shared" si="1"/>
        <v>5600</v>
      </c>
      <c r="F27" s="58" t="s">
        <v>38</v>
      </c>
      <c r="G27" s="59"/>
      <c r="H27" s="59"/>
      <c r="I27" s="60"/>
    </row>
    <row r="28" spans="1:9" ht="22.5" customHeight="1">
      <c r="A28" s="11" t="s">
        <v>10</v>
      </c>
      <c r="B28" s="5"/>
      <c r="C28" s="4">
        <v>1964</v>
      </c>
      <c r="D28" s="4"/>
      <c r="E28" s="4">
        <f t="shared" si="1"/>
        <v>1964</v>
      </c>
      <c r="F28" s="58" t="s">
        <v>82</v>
      </c>
      <c r="G28" s="59"/>
      <c r="H28" s="59"/>
      <c r="I28" s="60"/>
    </row>
    <row r="29" spans="1:9" ht="22.5" customHeight="1">
      <c r="A29" s="11" t="s">
        <v>13</v>
      </c>
      <c r="B29" s="5"/>
      <c r="C29" s="4"/>
      <c r="D29" s="4"/>
      <c r="E29" s="4">
        <f t="shared" si="1"/>
        <v>0</v>
      </c>
      <c r="F29" s="58" t="s">
        <v>66</v>
      </c>
      <c r="G29" s="59"/>
      <c r="H29" s="59"/>
      <c r="I29" s="60"/>
    </row>
    <row r="30" spans="1:9" ht="22.5" customHeight="1">
      <c r="A30" s="11" t="s">
        <v>50</v>
      </c>
      <c r="B30" s="5">
        <v>32020</v>
      </c>
      <c r="C30" s="4"/>
      <c r="D30" s="4"/>
      <c r="E30" s="4">
        <f t="shared" si="1"/>
        <v>32020</v>
      </c>
      <c r="F30" s="58" t="s">
        <v>19</v>
      </c>
      <c r="G30" s="59"/>
      <c r="H30" s="59"/>
      <c r="I30" s="60"/>
    </row>
    <row r="31" spans="1:9" ht="22.5" customHeight="1">
      <c r="A31" s="11" t="s">
        <v>51</v>
      </c>
      <c r="B31" s="5"/>
      <c r="C31" s="4"/>
      <c r="D31" s="4"/>
      <c r="E31" s="4">
        <f t="shared" si="1"/>
        <v>0</v>
      </c>
      <c r="F31" s="58" t="s">
        <v>39</v>
      </c>
      <c r="G31" s="59"/>
      <c r="H31" s="59"/>
      <c r="I31" s="60"/>
    </row>
    <row r="32" spans="1:9" ht="22.5" customHeight="1">
      <c r="A32" s="11" t="s">
        <v>53</v>
      </c>
      <c r="B32" s="5"/>
      <c r="C32" s="4"/>
      <c r="D32" s="4"/>
      <c r="E32" s="4">
        <f t="shared" si="1"/>
        <v>0</v>
      </c>
      <c r="F32" s="58" t="s">
        <v>40</v>
      </c>
      <c r="G32" s="59"/>
      <c r="H32" s="59"/>
      <c r="I32" s="60"/>
    </row>
    <row r="33" spans="1:9" ht="22.5" customHeight="1">
      <c r="A33" s="11" t="s">
        <v>52</v>
      </c>
      <c r="B33" s="4"/>
      <c r="C33" s="5"/>
      <c r="D33" s="5">
        <v>6400</v>
      </c>
      <c r="E33" s="4">
        <f t="shared" si="1"/>
        <v>6400</v>
      </c>
      <c r="F33" s="58" t="s">
        <v>65</v>
      </c>
      <c r="G33" s="61"/>
      <c r="H33" s="61"/>
      <c r="I33" s="62"/>
    </row>
    <row r="34" spans="1:11" ht="36.75" customHeight="1">
      <c r="A34" s="13" t="s">
        <v>63</v>
      </c>
      <c r="B34" s="22">
        <f>SUM(B5-B14)</f>
        <v>147194</v>
      </c>
      <c r="C34" s="23">
        <f>SUM(C5-C14)</f>
        <v>486</v>
      </c>
      <c r="D34" s="23">
        <f>SUM(D5-D14)</f>
        <v>227981</v>
      </c>
      <c r="E34" s="23">
        <f>SUM(B34:D34)</f>
        <v>375661</v>
      </c>
      <c r="F34" s="63" t="s">
        <v>74</v>
      </c>
      <c r="G34" s="64"/>
      <c r="H34" s="64"/>
      <c r="I34" s="65"/>
      <c r="K34" t="s">
        <v>20</v>
      </c>
    </row>
    <row r="35" spans="1:9" ht="25.5" customHeight="1">
      <c r="A35" s="13" t="s">
        <v>69</v>
      </c>
      <c r="B35" s="22">
        <v>120407</v>
      </c>
      <c r="C35" s="22">
        <v>50868</v>
      </c>
      <c r="D35" s="24">
        <v>0</v>
      </c>
      <c r="E35" s="23">
        <v>171275</v>
      </c>
      <c r="F35" s="66"/>
      <c r="G35" s="67"/>
      <c r="H35" s="67"/>
      <c r="I35" s="68"/>
    </row>
    <row r="36" spans="1:9" ht="25.5" customHeight="1">
      <c r="A36" s="13" t="s">
        <v>70</v>
      </c>
      <c r="B36" s="22">
        <f>SUM(B34+B35)</f>
        <v>267601</v>
      </c>
      <c r="C36" s="22">
        <f>SUM(C34+C35)</f>
        <v>51354</v>
      </c>
      <c r="D36" s="23">
        <f>SUM(D34+D35)</f>
        <v>227981</v>
      </c>
      <c r="E36" s="23">
        <f>SUM(B36:D36)</f>
        <v>546936</v>
      </c>
      <c r="F36" s="69"/>
      <c r="G36" s="70"/>
      <c r="H36" s="70"/>
      <c r="I36" s="71"/>
    </row>
    <row r="37" spans="1:2" ht="25.5" customHeight="1">
      <c r="A37" s="15"/>
      <c r="B37" s="14"/>
    </row>
    <row r="38" spans="1:8" ht="25.5" customHeight="1">
      <c r="A38" s="3" t="s">
        <v>79</v>
      </c>
      <c r="B38" s="19" t="s">
        <v>76</v>
      </c>
      <c r="C38" s="57" t="s">
        <v>78</v>
      </c>
      <c r="D38" s="57"/>
      <c r="E38" s="1"/>
      <c r="F38" s="1" t="s">
        <v>77</v>
      </c>
      <c r="H38" s="1" t="s">
        <v>16</v>
      </c>
    </row>
    <row r="41" ht="16.5">
      <c r="I41" t="s">
        <v>21</v>
      </c>
    </row>
    <row r="43" ht="16.5">
      <c r="H43" t="s">
        <v>22</v>
      </c>
    </row>
  </sheetData>
  <mergeCells count="35">
    <mergeCell ref="C38:D38"/>
    <mergeCell ref="A1:I1"/>
    <mergeCell ref="A2:I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4:I36"/>
    <mergeCell ref="F30:I30"/>
    <mergeCell ref="F31:I31"/>
    <mergeCell ref="F32:I32"/>
    <mergeCell ref="F33:I33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6">
      <selection activeCell="F32" sqref="F32:I32"/>
    </sheetView>
  </sheetViews>
  <sheetFormatPr defaultColWidth="9.00390625" defaultRowHeight="16.5"/>
  <cols>
    <col min="1" max="1" width="16.875" style="0" customWidth="1"/>
    <col min="2" max="5" width="12.625" style="0" customWidth="1"/>
    <col min="6" max="6" width="11.75390625" style="0" customWidth="1"/>
    <col min="8" max="8" width="12.125" style="0" customWidth="1"/>
    <col min="9" max="9" width="6.375" style="0" customWidth="1"/>
    <col min="10" max="10" width="7.625" style="0" customWidth="1"/>
  </cols>
  <sheetData>
    <row r="1" spans="1:10" s="6" customFormat="1" ht="26.2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6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6" customFormat="1" ht="26.25" customHeight="1">
      <c r="A3" s="78" t="s">
        <v>72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57</v>
      </c>
      <c r="B4" s="8" t="s">
        <v>64</v>
      </c>
      <c r="C4" s="9" t="s">
        <v>58</v>
      </c>
      <c r="D4" s="9" t="s">
        <v>59</v>
      </c>
      <c r="E4" s="8" t="s">
        <v>60</v>
      </c>
      <c r="F4" s="79" t="s">
        <v>61</v>
      </c>
      <c r="G4" s="80"/>
      <c r="H4" s="80"/>
      <c r="I4" s="81"/>
    </row>
    <row r="5" spans="1:9" ht="30.75" customHeight="1">
      <c r="A5" s="10" t="s">
        <v>55</v>
      </c>
      <c r="B5" s="17">
        <f>SUM(B6:B13)</f>
        <v>288134</v>
      </c>
      <c r="C5" s="16">
        <f>SUM(C6:C13)</f>
        <v>7500</v>
      </c>
      <c r="D5" s="16">
        <f>SUM(D6:D13)</f>
        <v>336646</v>
      </c>
      <c r="E5" s="16">
        <f>SUM(B5:D5)</f>
        <v>632280</v>
      </c>
      <c r="F5" s="75"/>
      <c r="G5" s="76"/>
      <c r="H5" s="76"/>
      <c r="I5" s="77"/>
    </row>
    <row r="6" spans="1:9" ht="21.75" customHeight="1">
      <c r="A6" s="11" t="s">
        <v>42</v>
      </c>
      <c r="B6" s="5"/>
      <c r="C6" s="4"/>
      <c r="D6" s="4"/>
      <c r="E6" s="5">
        <f>SUM(B6:D6)</f>
        <v>0</v>
      </c>
      <c r="F6" s="58" t="s">
        <v>54</v>
      </c>
      <c r="G6" s="59"/>
      <c r="H6" s="59"/>
      <c r="I6" s="60"/>
    </row>
    <row r="7" spans="1:9" ht="21.75" customHeight="1">
      <c r="A7" s="11" t="s">
        <v>43</v>
      </c>
      <c r="B7" s="5"/>
      <c r="C7" s="4"/>
      <c r="D7" s="4"/>
      <c r="E7" s="5">
        <f aca="true" t="shared" si="0" ref="E7:E13">SUM(B7:D7)</f>
        <v>0</v>
      </c>
      <c r="F7" s="58" t="s">
        <v>15</v>
      </c>
      <c r="G7" s="59"/>
      <c r="H7" s="59"/>
      <c r="I7" s="60"/>
    </row>
    <row r="8" spans="1:9" ht="21.75" customHeight="1">
      <c r="A8" s="11" t="s">
        <v>0</v>
      </c>
      <c r="B8" s="5">
        <v>194934</v>
      </c>
      <c r="C8" s="4"/>
      <c r="D8" s="4"/>
      <c r="E8" s="5">
        <f t="shared" si="0"/>
        <v>194934</v>
      </c>
      <c r="F8" s="58" t="s">
        <v>28</v>
      </c>
      <c r="G8" s="59"/>
      <c r="H8" s="59"/>
      <c r="I8" s="60"/>
    </row>
    <row r="9" spans="1:9" ht="21.75" customHeight="1">
      <c r="A9" s="11" t="s">
        <v>11</v>
      </c>
      <c r="B9" s="5">
        <v>30000</v>
      </c>
      <c r="C9" s="4"/>
      <c r="D9" s="4"/>
      <c r="E9" s="5">
        <f t="shared" si="0"/>
        <v>30000</v>
      </c>
      <c r="F9" s="58" t="s">
        <v>33</v>
      </c>
      <c r="G9" s="59"/>
      <c r="H9" s="59"/>
      <c r="I9" s="60"/>
    </row>
    <row r="10" spans="1:9" ht="21.75" customHeight="1">
      <c r="A10" s="11" t="s">
        <v>44</v>
      </c>
      <c r="B10" s="4"/>
      <c r="C10" s="5"/>
      <c r="D10" s="5">
        <v>336646</v>
      </c>
      <c r="E10" s="5">
        <f t="shared" si="0"/>
        <v>336646</v>
      </c>
      <c r="F10" s="58" t="s">
        <v>26</v>
      </c>
      <c r="G10" s="61"/>
      <c r="H10" s="61"/>
      <c r="I10" s="62"/>
    </row>
    <row r="11" spans="1:9" ht="21.75" customHeight="1">
      <c r="A11" s="11" t="s">
        <v>1</v>
      </c>
      <c r="B11" s="5">
        <v>49100</v>
      </c>
      <c r="C11" s="4">
        <v>7500</v>
      </c>
      <c r="D11" s="4"/>
      <c r="E11" s="5">
        <f t="shared" si="0"/>
        <v>56600</v>
      </c>
      <c r="F11" s="58" t="s">
        <v>34</v>
      </c>
      <c r="G11" s="59"/>
      <c r="H11" s="59"/>
      <c r="I11" s="60"/>
    </row>
    <row r="12" spans="1:9" ht="21.75" customHeight="1">
      <c r="A12" s="11" t="s">
        <v>2</v>
      </c>
      <c r="B12" s="5"/>
      <c r="C12" s="4"/>
      <c r="D12" s="4"/>
      <c r="E12" s="5">
        <f t="shared" si="0"/>
        <v>0</v>
      </c>
      <c r="F12" s="58" t="s">
        <v>17</v>
      </c>
      <c r="G12" s="59"/>
      <c r="H12" s="59"/>
      <c r="I12" s="60"/>
    </row>
    <row r="13" spans="1:9" ht="21.75" customHeight="1">
      <c r="A13" s="11" t="s">
        <v>3</v>
      </c>
      <c r="B13" s="5">
        <v>14100</v>
      </c>
      <c r="C13" s="4"/>
      <c r="D13" s="4"/>
      <c r="E13" s="5">
        <f t="shared" si="0"/>
        <v>14100</v>
      </c>
      <c r="F13" s="58" t="s">
        <v>35</v>
      </c>
      <c r="G13" s="59"/>
      <c r="H13" s="59"/>
      <c r="I13" s="60"/>
    </row>
    <row r="14" spans="1:9" ht="30" customHeight="1">
      <c r="A14" s="12" t="s">
        <v>62</v>
      </c>
      <c r="B14" s="17">
        <f>SUM(B15:B33)</f>
        <v>265009</v>
      </c>
      <c r="C14" s="16">
        <f>SUM(C15:C33)</f>
        <v>4514</v>
      </c>
      <c r="D14" s="16">
        <f>SUM(D15:D33)</f>
        <v>152121</v>
      </c>
      <c r="E14" s="17">
        <f>SUM(B14:D14)</f>
        <v>421644</v>
      </c>
      <c r="F14" s="72"/>
      <c r="G14" s="73"/>
      <c r="H14" s="73"/>
      <c r="I14" s="74"/>
    </row>
    <row r="15" spans="1:9" ht="22.5" customHeight="1">
      <c r="A15" s="11" t="s">
        <v>4</v>
      </c>
      <c r="B15" s="20">
        <v>93636</v>
      </c>
      <c r="C15" s="21"/>
      <c r="D15" s="21">
        <v>102996</v>
      </c>
      <c r="E15" s="4">
        <f>SUM(B15:D15)</f>
        <v>196632</v>
      </c>
      <c r="F15" s="58" t="s">
        <v>29</v>
      </c>
      <c r="G15" s="59"/>
      <c r="H15" s="59"/>
      <c r="I15" s="60"/>
    </row>
    <row r="16" spans="1:9" ht="22.5" customHeight="1">
      <c r="A16" s="11" t="s">
        <v>5</v>
      </c>
      <c r="B16" s="20">
        <v>14542</v>
      </c>
      <c r="C16" s="21"/>
      <c r="D16" s="21"/>
      <c r="E16" s="4">
        <f aca="true" t="shared" si="1" ref="E16:E33">SUM(B16:D16)</f>
        <v>14542</v>
      </c>
      <c r="F16" s="58" t="s">
        <v>30</v>
      </c>
      <c r="G16" s="59"/>
      <c r="H16" s="59"/>
      <c r="I16" s="60"/>
    </row>
    <row r="17" spans="1:9" ht="22.5" customHeight="1">
      <c r="A17" s="11" t="s">
        <v>45</v>
      </c>
      <c r="B17" s="20">
        <v>43000</v>
      </c>
      <c r="C17" s="21"/>
      <c r="D17" s="21"/>
      <c r="E17" s="4">
        <f t="shared" si="1"/>
        <v>43000</v>
      </c>
      <c r="F17" s="58" t="s">
        <v>31</v>
      </c>
      <c r="G17" s="59"/>
      <c r="H17" s="59"/>
      <c r="I17" s="60"/>
    </row>
    <row r="18" spans="1:12" ht="22.5" customHeight="1">
      <c r="A18" s="11" t="s">
        <v>25</v>
      </c>
      <c r="B18" s="20">
        <v>13758</v>
      </c>
      <c r="C18" s="21"/>
      <c r="D18" s="21">
        <v>6545</v>
      </c>
      <c r="E18" s="4">
        <f t="shared" si="1"/>
        <v>20303</v>
      </c>
      <c r="F18" s="58" t="s">
        <v>32</v>
      </c>
      <c r="G18" s="59"/>
      <c r="H18" s="59"/>
      <c r="I18" s="60"/>
      <c r="L18" t="s">
        <v>20</v>
      </c>
    </row>
    <row r="19" spans="1:9" ht="22.5" customHeight="1">
      <c r="A19" s="11" t="s">
        <v>6</v>
      </c>
      <c r="B19" s="20">
        <v>8764</v>
      </c>
      <c r="C19" s="21"/>
      <c r="D19" s="21">
        <v>11298</v>
      </c>
      <c r="E19" s="4">
        <f t="shared" si="1"/>
        <v>20062</v>
      </c>
      <c r="F19" s="58" t="s">
        <v>36</v>
      </c>
      <c r="G19" s="59"/>
      <c r="H19" s="59"/>
      <c r="I19" s="60"/>
    </row>
    <row r="20" spans="1:9" ht="22.5" customHeight="1">
      <c r="A20" s="11" t="s">
        <v>27</v>
      </c>
      <c r="B20" s="20">
        <v>3112</v>
      </c>
      <c r="C20" s="21"/>
      <c r="D20" s="21"/>
      <c r="E20" s="4">
        <f t="shared" si="1"/>
        <v>3112</v>
      </c>
      <c r="F20" s="58" t="s">
        <v>14</v>
      </c>
      <c r="G20" s="59"/>
      <c r="H20" s="59"/>
      <c r="I20" s="60"/>
    </row>
    <row r="21" spans="1:9" ht="22.5" customHeight="1">
      <c r="A21" s="11" t="s">
        <v>7</v>
      </c>
      <c r="B21" s="20">
        <v>1346</v>
      </c>
      <c r="C21" s="21"/>
      <c r="D21" s="21">
        <v>7202</v>
      </c>
      <c r="E21" s="4">
        <f t="shared" si="1"/>
        <v>8548</v>
      </c>
      <c r="F21" s="58" t="s">
        <v>12</v>
      </c>
      <c r="G21" s="59"/>
      <c r="H21" s="59"/>
      <c r="I21" s="60"/>
    </row>
    <row r="22" spans="1:9" ht="22.5" customHeight="1">
      <c r="A22" s="11" t="s">
        <v>8</v>
      </c>
      <c r="B22" s="20">
        <v>1952</v>
      </c>
      <c r="C22" s="21"/>
      <c r="D22" s="21"/>
      <c r="E22" s="4">
        <f t="shared" si="1"/>
        <v>1952</v>
      </c>
      <c r="F22" s="58" t="s">
        <v>24</v>
      </c>
      <c r="G22" s="59"/>
      <c r="H22" s="59"/>
      <c r="I22" s="60"/>
    </row>
    <row r="23" spans="1:9" ht="22.5" customHeight="1">
      <c r="A23" s="11" t="s">
        <v>9</v>
      </c>
      <c r="B23" s="20">
        <v>38458</v>
      </c>
      <c r="C23" s="21">
        <v>750</v>
      </c>
      <c r="D23" s="21"/>
      <c r="E23" s="4">
        <f t="shared" si="1"/>
        <v>39208</v>
      </c>
      <c r="F23" s="58" t="s">
        <v>41</v>
      </c>
      <c r="G23" s="59"/>
      <c r="H23" s="59"/>
      <c r="I23" s="60"/>
    </row>
    <row r="24" spans="1:9" ht="22.5" customHeight="1">
      <c r="A24" s="11" t="s">
        <v>46</v>
      </c>
      <c r="B24" s="20">
        <v>12600</v>
      </c>
      <c r="C24" s="21"/>
      <c r="D24" s="21"/>
      <c r="E24" s="4">
        <f t="shared" si="1"/>
        <v>12600</v>
      </c>
      <c r="F24" s="58" t="s">
        <v>23</v>
      </c>
      <c r="G24" s="59"/>
      <c r="H24" s="59"/>
      <c r="I24" s="60"/>
    </row>
    <row r="25" spans="1:9" ht="22.5" customHeight="1">
      <c r="A25" s="11" t="s">
        <v>47</v>
      </c>
      <c r="B25" s="20">
        <v>325</v>
      </c>
      <c r="C25" s="21"/>
      <c r="D25" s="21"/>
      <c r="E25" s="4">
        <f t="shared" si="1"/>
        <v>325</v>
      </c>
      <c r="F25" s="58" t="s">
        <v>18</v>
      </c>
      <c r="G25" s="59"/>
      <c r="H25" s="59"/>
      <c r="I25" s="60"/>
    </row>
    <row r="26" spans="1:9" ht="22.5" customHeight="1">
      <c r="A26" s="11" t="s">
        <v>48</v>
      </c>
      <c r="B26" s="20"/>
      <c r="C26" s="21"/>
      <c r="D26" s="21"/>
      <c r="E26" s="4">
        <f t="shared" si="1"/>
        <v>0</v>
      </c>
      <c r="F26" s="58" t="s">
        <v>37</v>
      </c>
      <c r="G26" s="59"/>
      <c r="H26" s="59"/>
      <c r="I26" s="60"/>
    </row>
    <row r="27" spans="1:9" ht="22.5" customHeight="1">
      <c r="A27" s="11" t="s">
        <v>49</v>
      </c>
      <c r="B27" s="20"/>
      <c r="C27" s="21">
        <v>1800</v>
      </c>
      <c r="D27" s="21">
        <v>3800</v>
      </c>
      <c r="E27" s="4">
        <f t="shared" si="1"/>
        <v>5600</v>
      </c>
      <c r="F27" s="58" t="s">
        <v>38</v>
      </c>
      <c r="G27" s="59"/>
      <c r="H27" s="59"/>
      <c r="I27" s="60"/>
    </row>
    <row r="28" spans="1:9" ht="22.5" customHeight="1">
      <c r="A28" s="11" t="s">
        <v>10</v>
      </c>
      <c r="B28" s="20">
        <v>496</v>
      </c>
      <c r="C28" s="21">
        <v>1964</v>
      </c>
      <c r="D28" s="21"/>
      <c r="E28" s="4">
        <f t="shared" si="1"/>
        <v>2460</v>
      </c>
      <c r="F28" s="58" t="s">
        <v>82</v>
      </c>
      <c r="G28" s="59"/>
      <c r="H28" s="59"/>
      <c r="I28" s="60"/>
    </row>
    <row r="29" spans="1:9" ht="22.5" customHeight="1">
      <c r="A29" s="11" t="s">
        <v>13</v>
      </c>
      <c r="B29" s="20"/>
      <c r="C29" s="21"/>
      <c r="D29" s="21"/>
      <c r="E29" s="4">
        <f t="shared" si="1"/>
        <v>0</v>
      </c>
      <c r="F29" s="58" t="s">
        <v>66</v>
      </c>
      <c r="G29" s="59"/>
      <c r="H29" s="59"/>
      <c r="I29" s="60"/>
    </row>
    <row r="30" spans="1:9" ht="22.5" customHeight="1">
      <c r="A30" s="11" t="s">
        <v>50</v>
      </c>
      <c r="B30" s="20">
        <v>32020</v>
      </c>
      <c r="C30" s="21"/>
      <c r="D30" s="21"/>
      <c r="E30" s="4">
        <f t="shared" si="1"/>
        <v>32020</v>
      </c>
      <c r="F30" s="58" t="s">
        <v>19</v>
      </c>
      <c r="G30" s="59"/>
      <c r="H30" s="59"/>
      <c r="I30" s="60"/>
    </row>
    <row r="31" spans="1:9" ht="22.5" customHeight="1">
      <c r="A31" s="11" t="s">
        <v>51</v>
      </c>
      <c r="B31" s="20">
        <v>1000</v>
      </c>
      <c r="C31" s="21"/>
      <c r="D31" s="21"/>
      <c r="E31" s="4">
        <f t="shared" si="1"/>
        <v>1000</v>
      </c>
      <c r="F31" s="58" t="s">
        <v>39</v>
      </c>
      <c r="G31" s="59"/>
      <c r="H31" s="59"/>
      <c r="I31" s="60"/>
    </row>
    <row r="32" spans="1:9" ht="22.5" customHeight="1">
      <c r="A32" s="11" t="s">
        <v>53</v>
      </c>
      <c r="B32" s="20"/>
      <c r="C32" s="21"/>
      <c r="D32" s="21"/>
      <c r="E32" s="4">
        <f t="shared" si="1"/>
        <v>0</v>
      </c>
      <c r="F32" s="58" t="s">
        <v>40</v>
      </c>
      <c r="G32" s="59"/>
      <c r="H32" s="59"/>
      <c r="I32" s="60"/>
    </row>
    <row r="33" spans="1:9" ht="22.5" customHeight="1">
      <c r="A33" s="11" t="s">
        <v>52</v>
      </c>
      <c r="B33" s="21"/>
      <c r="C33" s="20"/>
      <c r="D33" s="20">
        <v>20280</v>
      </c>
      <c r="E33" s="4">
        <f t="shared" si="1"/>
        <v>20280</v>
      </c>
      <c r="F33" s="58" t="s">
        <v>65</v>
      </c>
      <c r="G33" s="61"/>
      <c r="H33" s="61"/>
      <c r="I33" s="62"/>
    </row>
    <row r="34" spans="1:11" ht="36.75" customHeight="1">
      <c r="A34" s="13" t="s">
        <v>63</v>
      </c>
      <c r="B34" s="17">
        <f>SUM(B5-B14)</f>
        <v>23125</v>
      </c>
      <c r="C34" s="16">
        <f>SUM(C5-C14)</f>
        <v>2986</v>
      </c>
      <c r="D34" s="16">
        <f>SUM(D5-D14)</f>
        <v>184525</v>
      </c>
      <c r="E34" s="16">
        <f>SUM(B34:D34)</f>
        <v>210636</v>
      </c>
      <c r="F34" s="63" t="s">
        <v>75</v>
      </c>
      <c r="G34" s="64"/>
      <c r="H34" s="64"/>
      <c r="I34" s="65"/>
      <c r="K34" t="s">
        <v>20</v>
      </c>
    </row>
    <row r="35" spans="1:9" ht="25.5" customHeight="1">
      <c r="A35" s="13" t="s">
        <v>69</v>
      </c>
      <c r="B35" s="17">
        <v>120407</v>
      </c>
      <c r="C35" s="17">
        <v>50868</v>
      </c>
      <c r="D35" s="18">
        <v>0</v>
      </c>
      <c r="E35" s="17">
        <v>171275</v>
      </c>
      <c r="F35" s="66"/>
      <c r="G35" s="67"/>
      <c r="H35" s="67"/>
      <c r="I35" s="68"/>
    </row>
    <row r="36" spans="1:9" ht="25.5" customHeight="1">
      <c r="A36" s="13" t="s">
        <v>70</v>
      </c>
      <c r="B36" s="17">
        <f>SUM(B34:B35)</f>
        <v>143532</v>
      </c>
      <c r="C36" s="17">
        <f>SUM(C34+C35)</f>
        <v>53854</v>
      </c>
      <c r="D36" s="16">
        <f>SUM(D34:D35)</f>
        <v>184525</v>
      </c>
      <c r="E36" s="17">
        <f>SUM(B36:D36)</f>
        <v>381911</v>
      </c>
      <c r="F36" s="69"/>
      <c r="G36" s="70"/>
      <c r="H36" s="70"/>
      <c r="I36" s="71"/>
    </row>
    <row r="37" spans="1:2" ht="25.5" customHeight="1">
      <c r="A37" s="15"/>
      <c r="B37" s="14"/>
    </row>
    <row r="38" spans="1:8" ht="25.5" customHeight="1">
      <c r="A38" s="3" t="s">
        <v>79</v>
      </c>
      <c r="B38" s="19" t="s">
        <v>76</v>
      </c>
      <c r="C38" s="57" t="s">
        <v>78</v>
      </c>
      <c r="D38" s="57"/>
      <c r="E38" s="1"/>
      <c r="F38" s="1" t="s">
        <v>77</v>
      </c>
      <c r="H38" s="1" t="s">
        <v>16</v>
      </c>
    </row>
    <row r="41" ht="16.5">
      <c r="I41" t="s">
        <v>21</v>
      </c>
    </row>
    <row r="43" ht="16.5">
      <c r="H43" t="s">
        <v>22</v>
      </c>
    </row>
  </sheetData>
  <mergeCells count="35">
    <mergeCell ref="C38:D38"/>
    <mergeCell ref="A1:I1"/>
    <mergeCell ref="A2:I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4:I36"/>
    <mergeCell ref="F30:I30"/>
    <mergeCell ref="F31:I31"/>
    <mergeCell ref="F32:I32"/>
    <mergeCell ref="F33:I33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48" sqref="F48"/>
    </sheetView>
  </sheetViews>
  <sheetFormatPr defaultColWidth="9.00390625" defaultRowHeight="16.5"/>
  <cols>
    <col min="1" max="1" width="14.75390625" style="0" customWidth="1"/>
    <col min="2" max="5" width="12.00390625" style="0" customWidth="1"/>
    <col min="6" max="6" width="11.75390625" style="0" customWidth="1"/>
    <col min="8" max="8" width="12.125" style="0" customWidth="1"/>
    <col min="9" max="9" width="6.375" style="0" customWidth="1"/>
    <col min="10" max="10" width="7.625" style="0" customWidth="1"/>
  </cols>
  <sheetData>
    <row r="1" spans="1:10" s="6" customFormat="1" ht="26.2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6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6" customFormat="1" ht="26.25" customHeight="1">
      <c r="A3" s="78" t="s">
        <v>80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57</v>
      </c>
      <c r="B4" s="8" t="s">
        <v>64</v>
      </c>
      <c r="C4" s="9" t="s">
        <v>58</v>
      </c>
      <c r="D4" s="9" t="s">
        <v>59</v>
      </c>
      <c r="E4" s="8" t="s">
        <v>60</v>
      </c>
      <c r="F4" s="79" t="s">
        <v>61</v>
      </c>
      <c r="G4" s="80"/>
      <c r="H4" s="80"/>
      <c r="I4" s="81"/>
    </row>
    <row r="5" spans="1:9" ht="30.75" customHeight="1">
      <c r="A5" s="10" t="s">
        <v>55</v>
      </c>
      <c r="B5" s="17">
        <f>SUM(B6:B13)</f>
        <v>393134</v>
      </c>
      <c r="C5" s="16">
        <f>SUM(C6:C13)</f>
        <v>7500</v>
      </c>
      <c r="D5" s="16">
        <f>SUM(D6:D13)</f>
        <v>394163</v>
      </c>
      <c r="E5" s="16">
        <f>SUM(B5:D5)</f>
        <v>794797</v>
      </c>
      <c r="F5" s="75"/>
      <c r="G5" s="76"/>
      <c r="H5" s="76"/>
      <c r="I5" s="77"/>
    </row>
    <row r="6" spans="1:9" ht="21.75" customHeight="1">
      <c r="A6" s="11" t="s">
        <v>42</v>
      </c>
      <c r="B6" s="5"/>
      <c r="C6" s="4"/>
      <c r="D6" s="4"/>
      <c r="E6" s="5">
        <f>SUM(B6:D6)</f>
        <v>0</v>
      </c>
      <c r="F6" s="58" t="s">
        <v>54</v>
      </c>
      <c r="G6" s="59"/>
      <c r="H6" s="59"/>
      <c r="I6" s="60"/>
    </row>
    <row r="7" spans="1:9" ht="21.75" customHeight="1">
      <c r="A7" s="11" t="s">
        <v>43</v>
      </c>
      <c r="B7" s="5">
        <v>28400</v>
      </c>
      <c r="C7" s="4"/>
      <c r="D7" s="4"/>
      <c r="E7" s="5">
        <f aca="true" t="shared" si="0" ref="E7:E13">SUM(B7:D7)</f>
        <v>28400</v>
      </c>
      <c r="F7" s="58" t="s">
        <v>15</v>
      </c>
      <c r="G7" s="59"/>
      <c r="H7" s="59"/>
      <c r="I7" s="60"/>
    </row>
    <row r="8" spans="1:9" ht="21.75" customHeight="1">
      <c r="A8" s="11" t="s">
        <v>0</v>
      </c>
      <c r="B8" s="5">
        <v>194934</v>
      </c>
      <c r="C8" s="4"/>
      <c r="D8" s="4">
        <v>11524</v>
      </c>
      <c r="E8" s="5">
        <f t="shared" si="0"/>
        <v>206458</v>
      </c>
      <c r="F8" s="58" t="s">
        <v>28</v>
      </c>
      <c r="G8" s="59"/>
      <c r="H8" s="59"/>
      <c r="I8" s="60"/>
    </row>
    <row r="9" spans="1:9" ht="21.75" customHeight="1">
      <c r="A9" s="11" t="s">
        <v>11</v>
      </c>
      <c r="B9" s="5">
        <v>30000</v>
      </c>
      <c r="C9" s="4"/>
      <c r="D9" s="4"/>
      <c r="E9" s="5">
        <f t="shared" si="0"/>
        <v>30000</v>
      </c>
      <c r="F9" s="58" t="s">
        <v>33</v>
      </c>
      <c r="G9" s="59"/>
      <c r="H9" s="59"/>
      <c r="I9" s="60"/>
    </row>
    <row r="10" spans="1:9" ht="21.75" customHeight="1">
      <c r="A10" s="11" t="s">
        <v>44</v>
      </c>
      <c r="B10" s="4"/>
      <c r="C10" s="5"/>
      <c r="D10" s="5">
        <v>382639</v>
      </c>
      <c r="E10" s="5">
        <f t="shared" si="0"/>
        <v>382639</v>
      </c>
      <c r="F10" s="58" t="s">
        <v>26</v>
      </c>
      <c r="G10" s="61"/>
      <c r="H10" s="61"/>
      <c r="I10" s="62"/>
    </row>
    <row r="11" spans="1:9" ht="21.75" customHeight="1">
      <c r="A11" s="11" t="s">
        <v>1</v>
      </c>
      <c r="B11" s="5">
        <v>83500</v>
      </c>
      <c r="C11" s="4">
        <v>7500</v>
      </c>
      <c r="D11" s="4"/>
      <c r="E11" s="5">
        <f t="shared" si="0"/>
        <v>91000</v>
      </c>
      <c r="F11" s="58" t="s">
        <v>34</v>
      </c>
      <c r="G11" s="59"/>
      <c r="H11" s="59"/>
      <c r="I11" s="60"/>
    </row>
    <row r="12" spans="1:9" ht="21.75" customHeight="1">
      <c r="A12" s="11" t="s">
        <v>2</v>
      </c>
      <c r="B12" s="5"/>
      <c r="C12" s="4"/>
      <c r="D12" s="4"/>
      <c r="E12" s="5">
        <f t="shared" si="0"/>
        <v>0</v>
      </c>
      <c r="F12" s="58" t="s">
        <v>17</v>
      </c>
      <c r="G12" s="59"/>
      <c r="H12" s="59"/>
      <c r="I12" s="60"/>
    </row>
    <row r="13" spans="1:9" ht="21.75" customHeight="1">
      <c r="A13" s="11" t="s">
        <v>3</v>
      </c>
      <c r="B13" s="5">
        <v>56300</v>
      </c>
      <c r="C13" s="4"/>
      <c r="D13" s="4"/>
      <c r="E13" s="5">
        <f t="shared" si="0"/>
        <v>56300</v>
      </c>
      <c r="F13" s="58" t="s">
        <v>35</v>
      </c>
      <c r="G13" s="59"/>
      <c r="H13" s="59"/>
      <c r="I13" s="60"/>
    </row>
    <row r="14" spans="1:9" ht="30" customHeight="1">
      <c r="A14" s="12" t="s">
        <v>62</v>
      </c>
      <c r="B14" s="17">
        <f>SUM(B15:B33)</f>
        <v>462827</v>
      </c>
      <c r="C14" s="16">
        <f>SUM(C15:C33)</f>
        <v>4514</v>
      </c>
      <c r="D14" s="16">
        <f>SUM(D15:D33)</f>
        <v>219689</v>
      </c>
      <c r="E14" s="17">
        <f>SUM(B14:D14)</f>
        <v>687030</v>
      </c>
      <c r="F14" s="72"/>
      <c r="G14" s="73"/>
      <c r="H14" s="73"/>
      <c r="I14" s="74"/>
    </row>
    <row r="15" spans="1:9" ht="22.5" customHeight="1">
      <c r="A15" s="11" t="s">
        <v>4</v>
      </c>
      <c r="B15" s="20">
        <v>125454</v>
      </c>
      <c r="C15" s="21"/>
      <c r="D15" s="21">
        <v>137994</v>
      </c>
      <c r="E15" s="4">
        <f>SUM(B15:D15)</f>
        <v>263448</v>
      </c>
      <c r="F15" s="58" t="s">
        <v>29</v>
      </c>
      <c r="G15" s="59"/>
      <c r="H15" s="59"/>
      <c r="I15" s="60"/>
    </row>
    <row r="16" spans="1:9" ht="22.5" customHeight="1">
      <c r="A16" s="11" t="s">
        <v>5</v>
      </c>
      <c r="B16" s="20">
        <v>18007</v>
      </c>
      <c r="C16" s="21"/>
      <c r="D16" s="21">
        <v>3806</v>
      </c>
      <c r="E16" s="4">
        <f aca="true" t="shared" si="1" ref="E16:E33">SUM(B16:D16)</f>
        <v>21813</v>
      </c>
      <c r="F16" s="58" t="s">
        <v>30</v>
      </c>
      <c r="G16" s="59"/>
      <c r="H16" s="59"/>
      <c r="I16" s="60"/>
    </row>
    <row r="17" spans="1:9" ht="22.5" customHeight="1">
      <c r="A17" s="11" t="s">
        <v>45</v>
      </c>
      <c r="B17" s="20">
        <v>43000</v>
      </c>
      <c r="C17" s="21"/>
      <c r="D17" s="21"/>
      <c r="E17" s="4">
        <f t="shared" si="1"/>
        <v>43000</v>
      </c>
      <c r="F17" s="58" t="s">
        <v>31</v>
      </c>
      <c r="G17" s="59"/>
      <c r="H17" s="59"/>
      <c r="I17" s="60"/>
    </row>
    <row r="18" spans="1:12" ht="22.5" customHeight="1">
      <c r="A18" s="11" t="s">
        <v>25</v>
      </c>
      <c r="B18" s="20">
        <v>13758</v>
      </c>
      <c r="C18" s="21"/>
      <c r="D18" s="21">
        <v>7648</v>
      </c>
      <c r="E18" s="4">
        <f t="shared" si="1"/>
        <v>21406</v>
      </c>
      <c r="F18" s="58" t="s">
        <v>32</v>
      </c>
      <c r="G18" s="59"/>
      <c r="H18" s="59"/>
      <c r="I18" s="60"/>
      <c r="L18" t="s">
        <v>20</v>
      </c>
    </row>
    <row r="19" spans="1:9" ht="22.5" customHeight="1">
      <c r="A19" s="11" t="s">
        <v>6</v>
      </c>
      <c r="B19" s="20">
        <v>14764</v>
      </c>
      <c r="C19" s="21"/>
      <c r="D19" s="21">
        <v>11298</v>
      </c>
      <c r="E19" s="4">
        <f t="shared" si="1"/>
        <v>26062</v>
      </c>
      <c r="F19" s="58" t="s">
        <v>36</v>
      </c>
      <c r="G19" s="59"/>
      <c r="H19" s="59"/>
      <c r="I19" s="60"/>
    </row>
    <row r="20" spans="1:9" ht="22.5" customHeight="1">
      <c r="A20" s="11" t="s">
        <v>27</v>
      </c>
      <c r="B20" s="20">
        <v>3112</v>
      </c>
      <c r="C20" s="21"/>
      <c r="D20" s="21">
        <v>2227</v>
      </c>
      <c r="E20" s="4">
        <f t="shared" si="1"/>
        <v>5339</v>
      </c>
      <c r="F20" s="58" t="s">
        <v>14</v>
      </c>
      <c r="G20" s="59"/>
      <c r="H20" s="59"/>
      <c r="I20" s="60"/>
    </row>
    <row r="21" spans="1:9" ht="22.5" customHeight="1">
      <c r="A21" s="11" t="s">
        <v>7</v>
      </c>
      <c r="B21" s="20">
        <v>1346</v>
      </c>
      <c r="C21" s="21"/>
      <c r="D21" s="21">
        <v>8436</v>
      </c>
      <c r="E21" s="4">
        <f t="shared" si="1"/>
        <v>9782</v>
      </c>
      <c r="F21" s="58" t="s">
        <v>12</v>
      </c>
      <c r="G21" s="59"/>
      <c r="H21" s="59"/>
      <c r="I21" s="60"/>
    </row>
    <row r="22" spans="1:9" ht="22.5" customHeight="1">
      <c r="A22" s="11" t="s">
        <v>8</v>
      </c>
      <c r="B22" s="20">
        <v>2209</v>
      </c>
      <c r="C22" s="21"/>
      <c r="D22" s="21"/>
      <c r="E22" s="4">
        <f t="shared" si="1"/>
        <v>2209</v>
      </c>
      <c r="F22" s="58" t="s">
        <v>24</v>
      </c>
      <c r="G22" s="59"/>
      <c r="H22" s="59"/>
      <c r="I22" s="60"/>
    </row>
    <row r="23" spans="1:9" ht="22.5" customHeight="1">
      <c r="A23" s="11" t="s">
        <v>9</v>
      </c>
      <c r="B23" s="20">
        <v>43736</v>
      </c>
      <c r="C23" s="21">
        <v>750</v>
      </c>
      <c r="D23" s="21"/>
      <c r="E23" s="4">
        <f t="shared" si="1"/>
        <v>44486</v>
      </c>
      <c r="F23" s="58" t="s">
        <v>41</v>
      </c>
      <c r="G23" s="59"/>
      <c r="H23" s="59"/>
      <c r="I23" s="60"/>
    </row>
    <row r="24" spans="1:9" ht="22.5" customHeight="1">
      <c r="A24" s="11" t="s">
        <v>46</v>
      </c>
      <c r="B24" s="20">
        <v>14600</v>
      </c>
      <c r="C24" s="21"/>
      <c r="D24" s="21"/>
      <c r="E24" s="4">
        <f t="shared" si="1"/>
        <v>14600</v>
      </c>
      <c r="F24" s="58" t="s">
        <v>23</v>
      </c>
      <c r="G24" s="59"/>
      <c r="H24" s="59"/>
      <c r="I24" s="60"/>
    </row>
    <row r="25" spans="1:9" ht="22.5" customHeight="1">
      <c r="A25" s="11" t="s">
        <v>47</v>
      </c>
      <c r="B25" s="20">
        <v>325</v>
      </c>
      <c r="C25" s="21"/>
      <c r="D25" s="21"/>
      <c r="E25" s="4">
        <f t="shared" si="1"/>
        <v>325</v>
      </c>
      <c r="F25" s="58" t="s">
        <v>18</v>
      </c>
      <c r="G25" s="59"/>
      <c r="H25" s="59"/>
      <c r="I25" s="60"/>
    </row>
    <row r="26" spans="1:9" ht="22.5" customHeight="1">
      <c r="A26" s="11" t="s">
        <v>48</v>
      </c>
      <c r="B26" s="20"/>
      <c r="C26" s="21"/>
      <c r="D26" s="21"/>
      <c r="E26" s="4">
        <f t="shared" si="1"/>
        <v>0</v>
      </c>
      <c r="F26" s="58" t="s">
        <v>37</v>
      </c>
      <c r="G26" s="59"/>
      <c r="H26" s="59"/>
      <c r="I26" s="60"/>
    </row>
    <row r="27" spans="1:9" ht="22.5" customHeight="1">
      <c r="A27" s="11" t="s">
        <v>49</v>
      </c>
      <c r="B27" s="20"/>
      <c r="C27" s="21">
        <v>1800</v>
      </c>
      <c r="D27" s="21">
        <v>7800</v>
      </c>
      <c r="E27" s="4">
        <f t="shared" si="1"/>
        <v>9600</v>
      </c>
      <c r="F27" s="58" t="s">
        <v>38</v>
      </c>
      <c r="G27" s="59"/>
      <c r="H27" s="59"/>
      <c r="I27" s="60"/>
    </row>
    <row r="28" spans="1:9" ht="22.5" customHeight="1">
      <c r="A28" s="11" t="s">
        <v>10</v>
      </c>
      <c r="B28" s="20">
        <v>496</v>
      </c>
      <c r="C28" s="21">
        <v>1964</v>
      </c>
      <c r="D28" s="21"/>
      <c r="E28" s="4">
        <f t="shared" si="1"/>
        <v>2460</v>
      </c>
      <c r="F28" s="58" t="s">
        <v>82</v>
      </c>
      <c r="G28" s="59"/>
      <c r="H28" s="59"/>
      <c r="I28" s="60"/>
    </row>
    <row r="29" spans="1:9" ht="22.5" customHeight="1">
      <c r="A29" s="11" t="s">
        <v>13</v>
      </c>
      <c r="B29" s="20"/>
      <c r="C29" s="21"/>
      <c r="D29" s="21"/>
      <c r="E29" s="4">
        <f t="shared" si="1"/>
        <v>0</v>
      </c>
      <c r="F29" s="58" t="s">
        <v>66</v>
      </c>
      <c r="G29" s="59"/>
      <c r="H29" s="59"/>
      <c r="I29" s="60"/>
    </row>
    <row r="30" spans="1:9" ht="22.5" customHeight="1">
      <c r="A30" s="11" t="s">
        <v>50</v>
      </c>
      <c r="B30" s="20">
        <v>180020</v>
      </c>
      <c r="C30" s="21"/>
      <c r="D30" s="21"/>
      <c r="E30" s="4">
        <f t="shared" si="1"/>
        <v>180020</v>
      </c>
      <c r="F30" s="58" t="s">
        <v>19</v>
      </c>
      <c r="G30" s="59"/>
      <c r="H30" s="59"/>
      <c r="I30" s="60"/>
    </row>
    <row r="31" spans="1:9" ht="22.5" customHeight="1">
      <c r="A31" s="11" t="s">
        <v>51</v>
      </c>
      <c r="B31" s="20">
        <v>2000</v>
      </c>
      <c r="C31" s="21"/>
      <c r="D31" s="21"/>
      <c r="E31" s="4">
        <f t="shared" si="1"/>
        <v>2000</v>
      </c>
      <c r="F31" s="58" t="s">
        <v>39</v>
      </c>
      <c r="G31" s="59"/>
      <c r="H31" s="59"/>
      <c r="I31" s="60"/>
    </row>
    <row r="32" spans="1:9" ht="22.5" customHeight="1">
      <c r="A32" s="11" t="s">
        <v>53</v>
      </c>
      <c r="B32" s="20"/>
      <c r="C32" s="21"/>
      <c r="D32" s="21"/>
      <c r="E32" s="4">
        <f t="shared" si="1"/>
        <v>0</v>
      </c>
      <c r="F32" s="58" t="s">
        <v>40</v>
      </c>
      <c r="G32" s="59"/>
      <c r="H32" s="59"/>
      <c r="I32" s="60"/>
    </row>
    <row r="33" spans="1:9" ht="22.5" customHeight="1">
      <c r="A33" s="11" t="s">
        <v>52</v>
      </c>
      <c r="B33" s="21"/>
      <c r="C33" s="20"/>
      <c r="D33" s="20">
        <v>40480</v>
      </c>
      <c r="E33" s="4">
        <f t="shared" si="1"/>
        <v>40480</v>
      </c>
      <c r="F33" s="58" t="s">
        <v>65</v>
      </c>
      <c r="G33" s="61"/>
      <c r="H33" s="61"/>
      <c r="I33" s="62"/>
    </row>
    <row r="34" spans="1:11" ht="36.75" customHeight="1">
      <c r="A34" s="13" t="s">
        <v>63</v>
      </c>
      <c r="B34" s="17">
        <f>SUM(B5-B14)</f>
        <v>-69693</v>
      </c>
      <c r="C34" s="16">
        <f>SUM(C5-C14)</f>
        <v>2986</v>
      </c>
      <c r="D34" s="16">
        <f>SUM(D5-D14)</f>
        <v>174474</v>
      </c>
      <c r="E34" s="16">
        <f>SUM(B34:D34)</f>
        <v>107767</v>
      </c>
      <c r="F34" s="63" t="s">
        <v>84</v>
      </c>
      <c r="G34" s="64"/>
      <c r="H34" s="64"/>
      <c r="I34" s="65"/>
      <c r="K34" t="s">
        <v>20</v>
      </c>
    </row>
    <row r="35" spans="1:9" ht="25.5" customHeight="1">
      <c r="A35" s="13" t="s">
        <v>69</v>
      </c>
      <c r="B35" s="17">
        <v>120407</v>
      </c>
      <c r="C35" s="17">
        <v>50868</v>
      </c>
      <c r="D35" s="18">
        <v>0</v>
      </c>
      <c r="E35" s="17">
        <v>171275</v>
      </c>
      <c r="F35" s="66"/>
      <c r="G35" s="67"/>
      <c r="H35" s="67"/>
      <c r="I35" s="68"/>
    </row>
    <row r="36" spans="1:9" ht="25.5" customHeight="1">
      <c r="A36" s="13" t="s">
        <v>70</v>
      </c>
      <c r="B36" s="17">
        <f>SUM(B34:B35)</f>
        <v>50714</v>
      </c>
      <c r="C36" s="17">
        <f>SUM(C34+C35)</f>
        <v>53854</v>
      </c>
      <c r="D36" s="16">
        <f>SUM(D34:D35)</f>
        <v>174474</v>
      </c>
      <c r="E36" s="17">
        <f>SUM(B36:D36)</f>
        <v>279042</v>
      </c>
      <c r="F36" s="69"/>
      <c r="G36" s="70"/>
      <c r="H36" s="70"/>
      <c r="I36" s="71"/>
    </row>
    <row r="37" spans="1:2" ht="25.5" customHeight="1">
      <c r="A37" s="15"/>
      <c r="B37" s="14"/>
    </row>
    <row r="38" spans="1:8" ht="25.5" customHeight="1">
      <c r="A38" s="3" t="s">
        <v>79</v>
      </c>
      <c r="B38" s="19" t="s">
        <v>76</v>
      </c>
      <c r="C38" s="57" t="s">
        <v>78</v>
      </c>
      <c r="D38" s="57"/>
      <c r="E38" s="1"/>
      <c r="F38" s="1" t="s">
        <v>77</v>
      </c>
      <c r="H38" s="1" t="s">
        <v>16</v>
      </c>
    </row>
    <row r="41" ht="16.5">
      <c r="I41" t="s">
        <v>21</v>
      </c>
    </row>
    <row r="43" ht="16.5">
      <c r="H43" t="s">
        <v>22</v>
      </c>
    </row>
  </sheetData>
  <mergeCells count="35">
    <mergeCell ref="A1:I1"/>
    <mergeCell ref="A2:I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33:I33"/>
    <mergeCell ref="F34:I36"/>
    <mergeCell ref="C38:D38"/>
    <mergeCell ref="F29:I29"/>
    <mergeCell ref="F30:I30"/>
    <mergeCell ref="F31:I31"/>
    <mergeCell ref="F32:I3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2">
      <selection activeCell="J37" sqref="J37"/>
    </sheetView>
  </sheetViews>
  <sheetFormatPr defaultColWidth="9.00390625" defaultRowHeight="16.5"/>
  <cols>
    <col min="1" max="1" width="14.75390625" style="0" customWidth="1"/>
    <col min="2" max="3" width="10.75390625" style="0" customWidth="1"/>
    <col min="4" max="4" width="13.375" style="0" customWidth="1"/>
    <col min="5" max="5" width="12.00390625" style="0" customWidth="1"/>
    <col min="6" max="6" width="11.75390625" style="0" customWidth="1"/>
    <col min="8" max="8" width="12.125" style="0" customWidth="1"/>
    <col min="9" max="9" width="6.375" style="0" customWidth="1"/>
    <col min="10" max="10" width="7.625" style="0" customWidth="1"/>
  </cols>
  <sheetData>
    <row r="1" spans="1:10" s="6" customFormat="1" ht="26.2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6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6" customFormat="1" ht="26.25" customHeight="1">
      <c r="A3" s="78" t="s">
        <v>81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57</v>
      </c>
      <c r="B4" s="8" t="s">
        <v>64</v>
      </c>
      <c r="C4" s="9" t="s">
        <v>58</v>
      </c>
      <c r="D4" s="9" t="s">
        <v>59</v>
      </c>
      <c r="E4" s="8" t="s">
        <v>60</v>
      </c>
      <c r="F4" s="79" t="s">
        <v>61</v>
      </c>
      <c r="G4" s="80"/>
      <c r="H4" s="80"/>
      <c r="I4" s="81"/>
    </row>
    <row r="5" spans="1:9" ht="30.75" customHeight="1">
      <c r="A5" s="10" t="s">
        <v>55</v>
      </c>
      <c r="B5" s="17">
        <f>SUM(B6:B13)</f>
        <v>589158</v>
      </c>
      <c r="C5" s="16">
        <f>SUM(C6:C13)</f>
        <v>10100</v>
      </c>
      <c r="D5" s="16">
        <f>SUM(D6:D13)</f>
        <v>452998</v>
      </c>
      <c r="E5" s="16">
        <f>SUM(B5:D5)</f>
        <v>1052256</v>
      </c>
      <c r="F5" s="75"/>
      <c r="G5" s="76"/>
      <c r="H5" s="76"/>
      <c r="I5" s="77"/>
    </row>
    <row r="6" spans="1:9" ht="21.75" customHeight="1">
      <c r="A6" s="11" t="s">
        <v>42</v>
      </c>
      <c r="B6" s="5"/>
      <c r="C6" s="4"/>
      <c r="D6" s="4"/>
      <c r="E6" s="5">
        <f>SUM(B6:D6)</f>
        <v>0</v>
      </c>
      <c r="F6" s="58" t="s">
        <v>54</v>
      </c>
      <c r="G6" s="59"/>
      <c r="H6" s="59"/>
      <c r="I6" s="60"/>
    </row>
    <row r="7" spans="1:9" ht="21.75" customHeight="1">
      <c r="A7" s="11" t="s">
        <v>43</v>
      </c>
      <c r="B7" s="5">
        <v>28400</v>
      </c>
      <c r="C7" s="4"/>
      <c r="D7" s="4"/>
      <c r="E7" s="5">
        <f aca="true" t="shared" si="0" ref="E7:E13">SUM(B7:D7)</f>
        <v>28400</v>
      </c>
      <c r="F7" s="58" t="s">
        <v>15</v>
      </c>
      <c r="G7" s="59"/>
      <c r="H7" s="59"/>
      <c r="I7" s="60"/>
    </row>
    <row r="8" spans="1:9" ht="21.75" customHeight="1">
      <c r="A8" s="11" t="s">
        <v>0</v>
      </c>
      <c r="B8" s="5">
        <v>344888</v>
      </c>
      <c r="C8" s="4"/>
      <c r="D8" s="4">
        <v>11524</v>
      </c>
      <c r="E8" s="5">
        <f t="shared" si="0"/>
        <v>356412</v>
      </c>
      <c r="F8" s="58" t="s">
        <v>28</v>
      </c>
      <c r="G8" s="59"/>
      <c r="H8" s="59"/>
      <c r="I8" s="60"/>
    </row>
    <row r="9" spans="1:9" ht="21.75" customHeight="1">
      <c r="A9" s="11" t="s">
        <v>11</v>
      </c>
      <c r="B9" s="5">
        <v>30000</v>
      </c>
      <c r="C9" s="4"/>
      <c r="D9" s="4"/>
      <c r="E9" s="5">
        <f t="shared" si="0"/>
        <v>30000</v>
      </c>
      <c r="F9" s="58" t="s">
        <v>33</v>
      </c>
      <c r="G9" s="59"/>
      <c r="H9" s="59"/>
      <c r="I9" s="60"/>
    </row>
    <row r="10" spans="1:9" ht="21.75" customHeight="1">
      <c r="A10" s="11" t="s">
        <v>44</v>
      </c>
      <c r="B10" s="4"/>
      <c r="C10" s="5"/>
      <c r="D10" s="5">
        <v>441474</v>
      </c>
      <c r="E10" s="5">
        <f t="shared" si="0"/>
        <v>441474</v>
      </c>
      <c r="F10" s="58" t="s">
        <v>26</v>
      </c>
      <c r="G10" s="61"/>
      <c r="H10" s="61"/>
      <c r="I10" s="62"/>
    </row>
    <row r="11" spans="1:9" ht="21.75" customHeight="1">
      <c r="A11" s="11" t="s">
        <v>1</v>
      </c>
      <c r="B11" s="5">
        <v>86500</v>
      </c>
      <c r="C11" s="4">
        <v>10100</v>
      </c>
      <c r="D11" s="4"/>
      <c r="E11" s="5">
        <f t="shared" si="0"/>
        <v>96600</v>
      </c>
      <c r="F11" s="58" t="s">
        <v>34</v>
      </c>
      <c r="G11" s="59"/>
      <c r="H11" s="59"/>
      <c r="I11" s="60"/>
    </row>
    <row r="12" spans="1:9" ht="21.75" customHeight="1">
      <c r="A12" s="11" t="s">
        <v>2</v>
      </c>
      <c r="B12" s="5"/>
      <c r="C12" s="4"/>
      <c r="D12" s="4"/>
      <c r="E12" s="5">
        <f t="shared" si="0"/>
        <v>0</v>
      </c>
      <c r="F12" s="58" t="s">
        <v>17</v>
      </c>
      <c r="G12" s="59"/>
      <c r="H12" s="59"/>
      <c r="I12" s="60"/>
    </row>
    <row r="13" spans="1:9" ht="21.75" customHeight="1">
      <c r="A13" s="11" t="s">
        <v>3</v>
      </c>
      <c r="B13" s="5">
        <v>99370</v>
      </c>
      <c r="C13" s="4"/>
      <c r="D13" s="4"/>
      <c r="E13" s="5">
        <f t="shared" si="0"/>
        <v>99370</v>
      </c>
      <c r="F13" s="58" t="s">
        <v>35</v>
      </c>
      <c r="G13" s="59"/>
      <c r="H13" s="59"/>
      <c r="I13" s="60"/>
    </row>
    <row r="14" spans="1:9" ht="30" customHeight="1">
      <c r="A14" s="12" t="s">
        <v>62</v>
      </c>
      <c r="B14" s="17">
        <f>SUM(B15:B33)</f>
        <v>491956</v>
      </c>
      <c r="C14" s="16">
        <f>SUM(C15:C33)</f>
        <v>9936</v>
      </c>
      <c r="D14" s="16">
        <f>SUM(D15:D33)</f>
        <v>229607</v>
      </c>
      <c r="E14" s="17">
        <f>SUM(B14:D14)</f>
        <v>731499</v>
      </c>
      <c r="F14" s="72"/>
      <c r="G14" s="73"/>
      <c r="H14" s="73"/>
      <c r="I14" s="74"/>
    </row>
    <row r="15" spans="1:9" ht="22.5" customHeight="1">
      <c r="A15" s="11" t="s">
        <v>4</v>
      </c>
      <c r="B15" s="20">
        <v>125454</v>
      </c>
      <c r="C15" s="21"/>
      <c r="D15" s="21">
        <v>137994</v>
      </c>
      <c r="E15" s="4">
        <f>SUM(B15:D15)</f>
        <v>263448</v>
      </c>
      <c r="F15" s="58" t="s">
        <v>29</v>
      </c>
      <c r="G15" s="59"/>
      <c r="H15" s="59"/>
      <c r="I15" s="60"/>
    </row>
    <row r="16" spans="1:9" ht="22.5" customHeight="1">
      <c r="A16" s="11" t="s">
        <v>5</v>
      </c>
      <c r="B16" s="20">
        <v>18007</v>
      </c>
      <c r="C16" s="21">
        <v>5422</v>
      </c>
      <c r="D16" s="21">
        <v>3806</v>
      </c>
      <c r="E16" s="4">
        <f aca="true" t="shared" si="1" ref="E16:E33">SUM(B16:D16)</f>
        <v>27235</v>
      </c>
      <c r="F16" s="58" t="s">
        <v>30</v>
      </c>
      <c r="G16" s="59"/>
      <c r="H16" s="59"/>
      <c r="I16" s="60"/>
    </row>
    <row r="17" spans="1:9" ht="22.5" customHeight="1">
      <c r="A17" s="11" t="s">
        <v>45</v>
      </c>
      <c r="B17" s="20">
        <v>53000</v>
      </c>
      <c r="C17" s="21"/>
      <c r="D17" s="21"/>
      <c r="E17" s="4">
        <f t="shared" si="1"/>
        <v>53000</v>
      </c>
      <c r="F17" s="58" t="s">
        <v>31</v>
      </c>
      <c r="G17" s="59"/>
      <c r="H17" s="59"/>
      <c r="I17" s="60"/>
    </row>
    <row r="18" spans="1:12" ht="22.5" customHeight="1">
      <c r="A18" s="11" t="s">
        <v>25</v>
      </c>
      <c r="B18" s="20">
        <v>16269</v>
      </c>
      <c r="C18" s="21"/>
      <c r="D18" s="21">
        <v>7648</v>
      </c>
      <c r="E18" s="4">
        <f t="shared" si="1"/>
        <v>23917</v>
      </c>
      <c r="F18" s="58" t="s">
        <v>32</v>
      </c>
      <c r="G18" s="59"/>
      <c r="H18" s="59"/>
      <c r="I18" s="60"/>
      <c r="L18" t="s">
        <v>20</v>
      </c>
    </row>
    <row r="19" spans="1:9" ht="22.5" customHeight="1">
      <c r="A19" s="11" t="s">
        <v>6</v>
      </c>
      <c r="B19" s="20">
        <v>19113</v>
      </c>
      <c r="C19" s="21"/>
      <c r="D19" s="21">
        <v>17098</v>
      </c>
      <c r="E19" s="4">
        <f t="shared" si="1"/>
        <v>36211</v>
      </c>
      <c r="F19" s="58" t="s">
        <v>36</v>
      </c>
      <c r="G19" s="59"/>
      <c r="H19" s="59"/>
      <c r="I19" s="60"/>
    </row>
    <row r="20" spans="1:9" ht="22.5" customHeight="1">
      <c r="A20" s="11" t="s">
        <v>27</v>
      </c>
      <c r="B20" s="20">
        <v>4690</v>
      </c>
      <c r="C20" s="21"/>
      <c r="D20" s="21"/>
      <c r="E20" s="4">
        <f t="shared" si="1"/>
        <v>4690</v>
      </c>
      <c r="F20" s="58" t="s">
        <v>14</v>
      </c>
      <c r="G20" s="59"/>
      <c r="H20" s="59"/>
      <c r="I20" s="60"/>
    </row>
    <row r="21" spans="1:9" ht="22.5" customHeight="1">
      <c r="A21" s="11" t="s">
        <v>7</v>
      </c>
      <c r="B21" s="20">
        <v>4016</v>
      </c>
      <c r="C21" s="21"/>
      <c r="D21" s="21">
        <v>10931</v>
      </c>
      <c r="E21" s="4">
        <f t="shared" si="1"/>
        <v>14947</v>
      </c>
      <c r="F21" s="58" t="s">
        <v>12</v>
      </c>
      <c r="G21" s="59"/>
      <c r="H21" s="59"/>
      <c r="I21" s="60"/>
    </row>
    <row r="22" spans="1:9" ht="22.5" customHeight="1">
      <c r="A22" s="11" t="s">
        <v>8</v>
      </c>
      <c r="B22" s="20">
        <v>3076</v>
      </c>
      <c r="C22" s="21"/>
      <c r="D22" s="21"/>
      <c r="E22" s="4">
        <f t="shared" si="1"/>
        <v>3076</v>
      </c>
      <c r="F22" s="58" t="s">
        <v>24</v>
      </c>
      <c r="G22" s="59"/>
      <c r="H22" s="59"/>
      <c r="I22" s="60"/>
    </row>
    <row r="23" spans="1:9" ht="22.5" customHeight="1">
      <c r="A23" s="11" t="s">
        <v>9</v>
      </c>
      <c r="B23" s="20">
        <v>45170</v>
      </c>
      <c r="C23" s="21">
        <v>750</v>
      </c>
      <c r="D23" s="21"/>
      <c r="E23" s="4">
        <f t="shared" si="1"/>
        <v>45920</v>
      </c>
      <c r="F23" s="58" t="s">
        <v>41</v>
      </c>
      <c r="G23" s="59"/>
      <c r="H23" s="59"/>
      <c r="I23" s="60"/>
    </row>
    <row r="24" spans="1:9" ht="22.5" customHeight="1">
      <c r="A24" s="11" t="s">
        <v>46</v>
      </c>
      <c r="B24" s="20">
        <v>14600</v>
      </c>
      <c r="C24" s="21"/>
      <c r="D24" s="21"/>
      <c r="E24" s="4">
        <f t="shared" si="1"/>
        <v>14600</v>
      </c>
      <c r="F24" s="58" t="s">
        <v>23</v>
      </c>
      <c r="G24" s="59"/>
      <c r="H24" s="59"/>
      <c r="I24" s="60"/>
    </row>
    <row r="25" spans="1:9" ht="22.5" customHeight="1">
      <c r="A25" s="11" t="s">
        <v>47</v>
      </c>
      <c r="B25" s="20">
        <v>325</v>
      </c>
      <c r="C25" s="21"/>
      <c r="D25" s="21"/>
      <c r="E25" s="4">
        <f t="shared" si="1"/>
        <v>325</v>
      </c>
      <c r="F25" s="58" t="s">
        <v>18</v>
      </c>
      <c r="G25" s="59"/>
      <c r="H25" s="59"/>
      <c r="I25" s="60"/>
    </row>
    <row r="26" spans="1:9" ht="22.5" customHeight="1">
      <c r="A26" s="11" t="s">
        <v>48</v>
      </c>
      <c r="B26" s="20"/>
      <c r="C26" s="21"/>
      <c r="D26" s="21"/>
      <c r="E26" s="4">
        <f t="shared" si="1"/>
        <v>0</v>
      </c>
      <c r="F26" s="58" t="s">
        <v>37</v>
      </c>
      <c r="G26" s="59"/>
      <c r="H26" s="59"/>
      <c r="I26" s="60"/>
    </row>
    <row r="27" spans="1:9" ht="22.5" customHeight="1">
      <c r="A27" s="11" t="s">
        <v>49</v>
      </c>
      <c r="B27" s="20"/>
      <c r="C27" s="21">
        <v>1800</v>
      </c>
      <c r="D27" s="21">
        <v>11650</v>
      </c>
      <c r="E27" s="4">
        <f t="shared" si="1"/>
        <v>13450</v>
      </c>
      <c r="F27" s="58" t="s">
        <v>38</v>
      </c>
      <c r="G27" s="59"/>
      <c r="H27" s="59"/>
      <c r="I27" s="60"/>
    </row>
    <row r="28" spans="1:9" ht="22.5" customHeight="1">
      <c r="A28" s="11" t="s">
        <v>10</v>
      </c>
      <c r="B28" s="20">
        <v>496</v>
      </c>
      <c r="C28" s="21">
        <v>1964</v>
      </c>
      <c r="D28" s="21"/>
      <c r="E28" s="4">
        <f t="shared" si="1"/>
        <v>2460</v>
      </c>
      <c r="F28" s="58" t="s">
        <v>82</v>
      </c>
      <c r="G28" s="59"/>
      <c r="H28" s="59"/>
      <c r="I28" s="60"/>
    </row>
    <row r="29" spans="1:9" ht="22.5" customHeight="1">
      <c r="A29" s="11" t="s">
        <v>13</v>
      </c>
      <c r="B29" s="20"/>
      <c r="C29" s="21"/>
      <c r="D29" s="21"/>
      <c r="E29" s="4">
        <f t="shared" si="1"/>
        <v>0</v>
      </c>
      <c r="F29" s="58" t="s">
        <v>66</v>
      </c>
      <c r="G29" s="59"/>
      <c r="H29" s="59"/>
      <c r="I29" s="60"/>
    </row>
    <row r="30" spans="1:9" ht="22.5" customHeight="1">
      <c r="A30" s="11" t="s">
        <v>50</v>
      </c>
      <c r="B30" s="20">
        <v>184740</v>
      </c>
      <c r="C30" s="21"/>
      <c r="D30" s="21"/>
      <c r="E30" s="4">
        <f t="shared" si="1"/>
        <v>184740</v>
      </c>
      <c r="F30" s="58" t="s">
        <v>19</v>
      </c>
      <c r="G30" s="59"/>
      <c r="H30" s="59"/>
      <c r="I30" s="60"/>
    </row>
    <row r="31" spans="1:9" ht="22.5" customHeight="1">
      <c r="A31" s="11" t="s">
        <v>51</v>
      </c>
      <c r="B31" s="20">
        <v>3000</v>
      </c>
      <c r="C31" s="21"/>
      <c r="D31" s="21"/>
      <c r="E31" s="4">
        <f t="shared" si="1"/>
        <v>3000</v>
      </c>
      <c r="F31" s="58" t="s">
        <v>39</v>
      </c>
      <c r="G31" s="59"/>
      <c r="H31" s="59"/>
      <c r="I31" s="60"/>
    </row>
    <row r="32" spans="1:9" ht="22.5" customHeight="1">
      <c r="A32" s="11" t="s">
        <v>53</v>
      </c>
      <c r="B32" s="20"/>
      <c r="C32" s="21"/>
      <c r="D32" s="21"/>
      <c r="E32" s="4">
        <f t="shared" si="1"/>
        <v>0</v>
      </c>
      <c r="F32" s="58" t="s">
        <v>40</v>
      </c>
      <c r="G32" s="59"/>
      <c r="H32" s="59"/>
      <c r="I32" s="60"/>
    </row>
    <row r="33" spans="1:9" ht="22.5" customHeight="1">
      <c r="A33" s="11" t="s">
        <v>52</v>
      </c>
      <c r="B33" s="21"/>
      <c r="C33" s="20"/>
      <c r="D33" s="20">
        <v>40480</v>
      </c>
      <c r="E33" s="4">
        <f t="shared" si="1"/>
        <v>40480</v>
      </c>
      <c r="F33" s="58" t="s">
        <v>65</v>
      </c>
      <c r="G33" s="61"/>
      <c r="H33" s="61"/>
      <c r="I33" s="62"/>
    </row>
    <row r="34" spans="1:11" ht="36.75" customHeight="1">
      <c r="A34" s="13" t="s">
        <v>63</v>
      </c>
      <c r="B34" s="17">
        <f>SUM(B5-B14)</f>
        <v>97202</v>
      </c>
      <c r="C34" s="16">
        <f>SUM(C5-C14)</f>
        <v>164</v>
      </c>
      <c r="D34" s="16">
        <f>SUM(D5-D14)</f>
        <v>223391</v>
      </c>
      <c r="E34" s="16">
        <f>SUM(B34:D34)</f>
        <v>320757</v>
      </c>
      <c r="F34" s="63" t="s">
        <v>85</v>
      </c>
      <c r="G34" s="64"/>
      <c r="H34" s="64"/>
      <c r="I34" s="65"/>
      <c r="K34" t="s">
        <v>20</v>
      </c>
    </row>
    <row r="35" spans="1:9" ht="25.5" customHeight="1">
      <c r="A35" s="13" t="s">
        <v>69</v>
      </c>
      <c r="B35" s="17">
        <v>120407</v>
      </c>
      <c r="C35" s="17">
        <v>50868</v>
      </c>
      <c r="D35" s="18">
        <v>0</v>
      </c>
      <c r="E35" s="17">
        <v>171275</v>
      </c>
      <c r="F35" s="66"/>
      <c r="G35" s="67"/>
      <c r="H35" s="67"/>
      <c r="I35" s="68"/>
    </row>
    <row r="36" spans="1:9" ht="25.5" customHeight="1">
      <c r="A36" s="13" t="s">
        <v>70</v>
      </c>
      <c r="B36" s="17">
        <f>SUM(B34:B35)</f>
        <v>217609</v>
      </c>
      <c r="C36" s="17">
        <f>SUM(C34+C35)</f>
        <v>51032</v>
      </c>
      <c r="D36" s="16">
        <f>SUM(D34:D35)</f>
        <v>223391</v>
      </c>
      <c r="E36" s="17">
        <f>SUM(B36:D36)</f>
        <v>492032</v>
      </c>
      <c r="F36" s="69"/>
      <c r="G36" s="70"/>
      <c r="H36" s="70"/>
      <c r="I36" s="71"/>
    </row>
    <row r="37" spans="1:2" ht="25.5" customHeight="1">
      <c r="A37" s="15"/>
      <c r="B37" s="14"/>
    </row>
    <row r="38" spans="1:8" ht="25.5" customHeight="1">
      <c r="A38" s="3" t="s">
        <v>79</v>
      </c>
      <c r="B38" s="19" t="s">
        <v>76</v>
      </c>
      <c r="C38" s="57" t="s">
        <v>78</v>
      </c>
      <c r="D38" s="57"/>
      <c r="E38" s="1"/>
      <c r="F38" s="1" t="s">
        <v>77</v>
      </c>
      <c r="H38" s="1" t="s">
        <v>16</v>
      </c>
    </row>
    <row r="41" ht="16.5">
      <c r="I41" t="s">
        <v>21</v>
      </c>
    </row>
    <row r="43" ht="16.5">
      <c r="H43" t="s">
        <v>22</v>
      </c>
    </row>
  </sheetData>
  <mergeCells count="35">
    <mergeCell ref="F33:I33"/>
    <mergeCell ref="F34:I36"/>
    <mergeCell ref="C38:D38"/>
    <mergeCell ref="F29:I29"/>
    <mergeCell ref="F30:I30"/>
    <mergeCell ref="F31:I31"/>
    <mergeCell ref="F32:I32"/>
    <mergeCell ref="F25:I25"/>
    <mergeCell ref="F26:I26"/>
    <mergeCell ref="F27:I27"/>
    <mergeCell ref="F28:I28"/>
    <mergeCell ref="F21:I21"/>
    <mergeCell ref="F22:I22"/>
    <mergeCell ref="F23:I23"/>
    <mergeCell ref="F24:I24"/>
    <mergeCell ref="F17:I17"/>
    <mergeCell ref="F18:I18"/>
    <mergeCell ref="F19:I19"/>
    <mergeCell ref="F20:I20"/>
    <mergeCell ref="F13:I13"/>
    <mergeCell ref="F14:I14"/>
    <mergeCell ref="F15:I15"/>
    <mergeCell ref="F16:I16"/>
    <mergeCell ref="F9:I9"/>
    <mergeCell ref="F10:I10"/>
    <mergeCell ref="F11:I11"/>
    <mergeCell ref="F12:I12"/>
    <mergeCell ref="F5:I5"/>
    <mergeCell ref="F6:I6"/>
    <mergeCell ref="F7:I7"/>
    <mergeCell ref="F8:I8"/>
    <mergeCell ref="A1:I1"/>
    <mergeCell ref="A2:I2"/>
    <mergeCell ref="A3:I3"/>
    <mergeCell ref="F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8">
      <selection activeCell="A1" sqref="A1:IV16384"/>
    </sheetView>
  </sheetViews>
  <sheetFormatPr defaultColWidth="9.00390625" defaultRowHeight="16.5"/>
  <cols>
    <col min="1" max="1" width="14.75390625" style="0" customWidth="1"/>
    <col min="2" max="3" width="10.75390625" style="0" customWidth="1"/>
    <col min="4" max="4" width="13.375" style="0" customWidth="1"/>
    <col min="5" max="5" width="12.00390625" style="0" customWidth="1"/>
    <col min="6" max="6" width="11.75390625" style="0" customWidth="1"/>
    <col min="8" max="8" width="12.125" style="0" customWidth="1"/>
    <col min="9" max="9" width="6.375" style="0" customWidth="1"/>
    <col min="10" max="10" width="7.625" style="0" customWidth="1"/>
  </cols>
  <sheetData>
    <row r="1" spans="1:10" s="6" customFormat="1" ht="26.2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6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6" customFormat="1" ht="26.25" customHeight="1">
      <c r="A3" s="78" t="s">
        <v>83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57</v>
      </c>
      <c r="B4" s="8" t="s">
        <v>64</v>
      </c>
      <c r="C4" s="9" t="s">
        <v>58</v>
      </c>
      <c r="D4" s="9" t="s">
        <v>59</v>
      </c>
      <c r="E4" s="8" t="s">
        <v>60</v>
      </c>
      <c r="F4" s="79" t="s">
        <v>61</v>
      </c>
      <c r="G4" s="80"/>
      <c r="H4" s="80"/>
      <c r="I4" s="81"/>
    </row>
    <row r="5" spans="1:9" ht="30.75" customHeight="1">
      <c r="A5" s="10" t="s">
        <v>55</v>
      </c>
      <c r="B5" s="17">
        <f>SUM(B6:B13)</f>
        <v>644040</v>
      </c>
      <c r="C5" s="16">
        <f>SUM(C6:C13)</f>
        <v>18671</v>
      </c>
      <c r="D5" s="16">
        <f>SUM(D6:D13)</f>
        <v>520239</v>
      </c>
      <c r="E5" s="16">
        <f>SUM(B5:D5)</f>
        <v>1182950</v>
      </c>
      <c r="F5" s="75"/>
      <c r="G5" s="76"/>
      <c r="H5" s="76"/>
      <c r="I5" s="77"/>
    </row>
    <row r="6" spans="1:9" ht="21.75" customHeight="1">
      <c r="A6" s="11" t="s">
        <v>42</v>
      </c>
      <c r="B6" s="5"/>
      <c r="C6" s="4"/>
      <c r="D6" s="4"/>
      <c r="E6" s="5">
        <f>SUM(B6:D6)</f>
        <v>0</v>
      </c>
      <c r="F6" s="58" t="s">
        <v>54</v>
      </c>
      <c r="G6" s="59"/>
      <c r="H6" s="59"/>
      <c r="I6" s="60"/>
    </row>
    <row r="7" spans="1:9" ht="21.75" customHeight="1">
      <c r="A7" s="11" t="s">
        <v>43</v>
      </c>
      <c r="B7" s="5">
        <v>28400</v>
      </c>
      <c r="C7" s="4"/>
      <c r="D7" s="4"/>
      <c r="E7" s="5">
        <f aca="true" t="shared" si="0" ref="E7:E13">SUM(B7:D7)</f>
        <v>28400</v>
      </c>
      <c r="F7" s="58" t="s">
        <v>15</v>
      </c>
      <c r="G7" s="59"/>
      <c r="H7" s="59"/>
      <c r="I7" s="60"/>
    </row>
    <row r="8" spans="1:9" ht="21.75" customHeight="1">
      <c r="A8" s="11" t="s">
        <v>0</v>
      </c>
      <c r="B8" s="5">
        <v>344888</v>
      </c>
      <c r="C8" s="4"/>
      <c r="D8" s="4">
        <v>19286</v>
      </c>
      <c r="E8" s="5">
        <f t="shared" si="0"/>
        <v>364174</v>
      </c>
      <c r="F8" s="58" t="s">
        <v>28</v>
      </c>
      <c r="G8" s="59"/>
      <c r="H8" s="59"/>
      <c r="I8" s="60"/>
    </row>
    <row r="9" spans="1:9" ht="21.75" customHeight="1">
      <c r="A9" s="11" t="s">
        <v>11</v>
      </c>
      <c r="B9" s="5">
        <v>30000</v>
      </c>
      <c r="C9" s="4"/>
      <c r="D9" s="4"/>
      <c r="E9" s="5">
        <f t="shared" si="0"/>
        <v>30000</v>
      </c>
      <c r="F9" s="58" t="s">
        <v>33</v>
      </c>
      <c r="G9" s="59"/>
      <c r="H9" s="59"/>
      <c r="I9" s="60"/>
    </row>
    <row r="10" spans="1:9" ht="21.75" customHeight="1">
      <c r="A10" s="11" t="s">
        <v>44</v>
      </c>
      <c r="B10" s="4"/>
      <c r="C10" s="5"/>
      <c r="D10" s="5">
        <v>500953</v>
      </c>
      <c r="E10" s="5">
        <f t="shared" si="0"/>
        <v>500953</v>
      </c>
      <c r="F10" s="58" t="s">
        <v>26</v>
      </c>
      <c r="G10" s="61"/>
      <c r="H10" s="61"/>
      <c r="I10" s="62"/>
    </row>
    <row r="11" spans="1:9" ht="21.75" customHeight="1">
      <c r="A11" s="11" t="s">
        <v>1</v>
      </c>
      <c r="B11" s="5">
        <v>140500</v>
      </c>
      <c r="C11" s="4">
        <v>18622</v>
      </c>
      <c r="D11" s="4"/>
      <c r="E11" s="5">
        <f t="shared" si="0"/>
        <v>159122</v>
      </c>
      <c r="F11" s="58" t="s">
        <v>34</v>
      </c>
      <c r="G11" s="59"/>
      <c r="H11" s="59"/>
      <c r="I11" s="60"/>
    </row>
    <row r="12" spans="1:9" ht="21.75" customHeight="1">
      <c r="A12" s="11" t="s">
        <v>2</v>
      </c>
      <c r="B12" s="5">
        <v>306</v>
      </c>
      <c r="C12" s="4">
        <v>49</v>
      </c>
      <c r="D12" s="4"/>
      <c r="E12" s="5">
        <f t="shared" si="0"/>
        <v>355</v>
      </c>
      <c r="F12" s="58" t="s">
        <v>17</v>
      </c>
      <c r="G12" s="59"/>
      <c r="H12" s="59"/>
      <c r="I12" s="60"/>
    </row>
    <row r="13" spans="1:9" ht="21.75" customHeight="1">
      <c r="A13" s="11" t="s">
        <v>3</v>
      </c>
      <c r="B13" s="5">
        <v>99946</v>
      </c>
      <c r="C13" s="4"/>
      <c r="D13" s="4"/>
      <c r="E13" s="5">
        <f t="shared" si="0"/>
        <v>99946</v>
      </c>
      <c r="F13" s="58" t="s">
        <v>35</v>
      </c>
      <c r="G13" s="59"/>
      <c r="H13" s="59"/>
      <c r="I13" s="60"/>
    </row>
    <row r="14" spans="1:9" ht="30" customHeight="1">
      <c r="A14" s="12" t="s">
        <v>62</v>
      </c>
      <c r="B14" s="17">
        <f>SUM(B15:B33)</f>
        <v>647954</v>
      </c>
      <c r="C14" s="16">
        <f>SUM(C15:C33)</f>
        <v>9936</v>
      </c>
      <c r="D14" s="16">
        <f>SUM(D15:D33)</f>
        <v>345855</v>
      </c>
      <c r="E14" s="17">
        <f>SUM(B14:D14)</f>
        <v>1003745</v>
      </c>
      <c r="F14" s="72"/>
      <c r="G14" s="73"/>
      <c r="H14" s="73"/>
      <c r="I14" s="74"/>
    </row>
    <row r="15" spans="1:9" ht="22.5" customHeight="1">
      <c r="A15" s="11" t="s">
        <v>4</v>
      </c>
      <c r="B15" s="20">
        <v>189090</v>
      </c>
      <c r="C15" s="21"/>
      <c r="D15" s="21">
        <v>207990</v>
      </c>
      <c r="E15" s="4">
        <f>SUM(B15:D15)</f>
        <v>397080</v>
      </c>
      <c r="F15" s="58" t="s">
        <v>29</v>
      </c>
      <c r="G15" s="59"/>
      <c r="H15" s="59"/>
      <c r="I15" s="60"/>
    </row>
    <row r="16" spans="1:9" ht="22.5" customHeight="1">
      <c r="A16" s="11" t="s">
        <v>5</v>
      </c>
      <c r="B16" s="20">
        <v>24937</v>
      </c>
      <c r="C16" s="21">
        <v>5422</v>
      </c>
      <c r="D16" s="21">
        <v>11418</v>
      </c>
      <c r="E16" s="4">
        <f aca="true" t="shared" si="1" ref="E16:E33">SUM(B16:D16)</f>
        <v>41777</v>
      </c>
      <c r="F16" s="58" t="s">
        <v>30</v>
      </c>
      <c r="G16" s="59"/>
      <c r="H16" s="59"/>
      <c r="I16" s="60"/>
    </row>
    <row r="17" spans="1:9" ht="22.5" customHeight="1">
      <c r="A17" s="11" t="s">
        <v>45</v>
      </c>
      <c r="B17" s="20">
        <v>73000</v>
      </c>
      <c r="C17" s="21"/>
      <c r="D17" s="21"/>
      <c r="E17" s="4">
        <f t="shared" si="1"/>
        <v>73000</v>
      </c>
      <c r="F17" s="58" t="s">
        <v>31</v>
      </c>
      <c r="G17" s="59"/>
      <c r="H17" s="59"/>
      <c r="I17" s="60"/>
    </row>
    <row r="18" spans="1:12" ht="22.5" customHeight="1">
      <c r="A18" s="11" t="s">
        <v>25</v>
      </c>
      <c r="B18" s="20">
        <v>17290</v>
      </c>
      <c r="C18" s="21"/>
      <c r="D18" s="21">
        <v>8141</v>
      </c>
      <c r="E18" s="4">
        <f t="shared" si="1"/>
        <v>25431</v>
      </c>
      <c r="F18" s="58" t="s">
        <v>32</v>
      </c>
      <c r="G18" s="59"/>
      <c r="H18" s="59"/>
      <c r="I18" s="60"/>
      <c r="L18" t="s">
        <v>20</v>
      </c>
    </row>
    <row r="19" spans="1:9" ht="22.5" customHeight="1">
      <c r="A19" s="11" t="s">
        <v>6</v>
      </c>
      <c r="B19" s="20">
        <v>19413</v>
      </c>
      <c r="C19" s="21"/>
      <c r="D19" s="21">
        <v>19447</v>
      </c>
      <c r="E19" s="4">
        <f t="shared" si="1"/>
        <v>38860</v>
      </c>
      <c r="F19" s="58" t="s">
        <v>36</v>
      </c>
      <c r="G19" s="59"/>
      <c r="H19" s="59"/>
      <c r="I19" s="60"/>
    </row>
    <row r="20" spans="1:9" ht="22.5" customHeight="1">
      <c r="A20" s="11" t="s">
        <v>27</v>
      </c>
      <c r="B20" s="20">
        <v>4690</v>
      </c>
      <c r="C20" s="21"/>
      <c r="D20" s="21"/>
      <c r="E20" s="4">
        <f t="shared" si="1"/>
        <v>4690</v>
      </c>
      <c r="F20" s="58" t="s">
        <v>14</v>
      </c>
      <c r="G20" s="59"/>
      <c r="H20" s="59"/>
      <c r="I20" s="60"/>
    </row>
    <row r="21" spans="1:9" ht="22.5" customHeight="1">
      <c r="A21" s="11" t="s">
        <v>7</v>
      </c>
      <c r="B21" s="20">
        <v>4016</v>
      </c>
      <c r="C21" s="21"/>
      <c r="D21" s="21">
        <v>13649</v>
      </c>
      <c r="E21" s="4">
        <f t="shared" si="1"/>
        <v>17665</v>
      </c>
      <c r="F21" s="58" t="s">
        <v>12</v>
      </c>
      <c r="G21" s="59"/>
      <c r="H21" s="59"/>
      <c r="I21" s="60"/>
    </row>
    <row r="22" spans="1:9" ht="22.5" customHeight="1">
      <c r="A22" s="11" t="s">
        <v>8</v>
      </c>
      <c r="B22" s="20">
        <v>4222</v>
      </c>
      <c r="C22" s="21"/>
      <c r="D22" s="21"/>
      <c r="E22" s="4">
        <f t="shared" si="1"/>
        <v>4222</v>
      </c>
      <c r="F22" s="58" t="s">
        <v>24</v>
      </c>
      <c r="G22" s="59"/>
      <c r="H22" s="59"/>
      <c r="I22" s="60"/>
    </row>
    <row r="23" spans="1:9" ht="22.5" customHeight="1">
      <c r="A23" s="11" t="s">
        <v>9</v>
      </c>
      <c r="B23" s="20">
        <v>49694</v>
      </c>
      <c r="C23" s="21">
        <v>750</v>
      </c>
      <c r="D23" s="21"/>
      <c r="E23" s="4">
        <f t="shared" si="1"/>
        <v>50444</v>
      </c>
      <c r="F23" s="58" t="s">
        <v>41</v>
      </c>
      <c r="G23" s="59"/>
      <c r="H23" s="59"/>
      <c r="I23" s="60"/>
    </row>
    <row r="24" spans="1:9" ht="22.5" customHeight="1">
      <c r="A24" s="11" t="s">
        <v>46</v>
      </c>
      <c r="B24" s="20">
        <v>17200</v>
      </c>
      <c r="C24" s="21"/>
      <c r="D24" s="21"/>
      <c r="E24" s="4">
        <f t="shared" si="1"/>
        <v>17200</v>
      </c>
      <c r="F24" s="58" t="s">
        <v>23</v>
      </c>
      <c r="G24" s="59"/>
      <c r="H24" s="59"/>
      <c r="I24" s="60"/>
    </row>
    <row r="25" spans="1:9" ht="22.5" customHeight="1">
      <c r="A25" s="11" t="s">
        <v>47</v>
      </c>
      <c r="B25" s="20">
        <v>954</v>
      </c>
      <c r="C25" s="21"/>
      <c r="D25" s="21"/>
      <c r="E25" s="4">
        <f t="shared" si="1"/>
        <v>954</v>
      </c>
      <c r="F25" s="58" t="s">
        <v>18</v>
      </c>
      <c r="G25" s="59"/>
      <c r="H25" s="59"/>
      <c r="I25" s="60"/>
    </row>
    <row r="26" spans="1:9" ht="22.5" customHeight="1">
      <c r="A26" s="11" t="s">
        <v>48</v>
      </c>
      <c r="B26" s="20"/>
      <c r="C26" s="21"/>
      <c r="D26" s="21"/>
      <c r="E26" s="4">
        <f t="shared" si="1"/>
        <v>0</v>
      </c>
      <c r="F26" s="58" t="s">
        <v>37</v>
      </c>
      <c r="G26" s="59"/>
      <c r="H26" s="59"/>
      <c r="I26" s="60"/>
    </row>
    <row r="27" spans="1:9" ht="22.5" customHeight="1">
      <c r="A27" s="11" t="s">
        <v>49</v>
      </c>
      <c r="B27" s="20">
        <v>2950</v>
      </c>
      <c r="C27" s="21">
        <v>1800</v>
      </c>
      <c r="D27" s="21">
        <v>16050</v>
      </c>
      <c r="E27" s="4">
        <f t="shared" si="1"/>
        <v>20800</v>
      </c>
      <c r="F27" s="58" t="s">
        <v>38</v>
      </c>
      <c r="G27" s="59"/>
      <c r="H27" s="59"/>
      <c r="I27" s="60"/>
    </row>
    <row r="28" spans="1:9" ht="22.5" customHeight="1">
      <c r="A28" s="11" t="s">
        <v>10</v>
      </c>
      <c r="B28" s="20">
        <v>1296</v>
      </c>
      <c r="C28" s="21">
        <v>1964</v>
      </c>
      <c r="D28" s="21"/>
      <c r="E28" s="4">
        <f t="shared" si="1"/>
        <v>3260</v>
      </c>
      <c r="F28" s="58" t="s">
        <v>82</v>
      </c>
      <c r="G28" s="59"/>
      <c r="H28" s="59"/>
      <c r="I28" s="60"/>
    </row>
    <row r="29" spans="1:9" ht="22.5" customHeight="1">
      <c r="A29" s="11" t="s">
        <v>13</v>
      </c>
      <c r="B29" s="20"/>
      <c r="C29" s="21"/>
      <c r="D29" s="21"/>
      <c r="E29" s="4">
        <f t="shared" si="1"/>
        <v>0</v>
      </c>
      <c r="F29" s="58" t="s">
        <v>66</v>
      </c>
      <c r="G29" s="59"/>
      <c r="H29" s="59"/>
      <c r="I29" s="60"/>
    </row>
    <row r="30" spans="1:9" ht="22.5" customHeight="1">
      <c r="A30" s="11" t="s">
        <v>50</v>
      </c>
      <c r="B30" s="20">
        <v>236202</v>
      </c>
      <c r="C30" s="21"/>
      <c r="D30" s="21"/>
      <c r="E30" s="4">
        <f t="shared" si="1"/>
        <v>236202</v>
      </c>
      <c r="F30" s="58" t="s">
        <v>19</v>
      </c>
      <c r="G30" s="59"/>
      <c r="H30" s="59"/>
      <c r="I30" s="60"/>
    </row>
    <row r="31" spans="1:9" ht="22.5" customHeight="1">
      <c r="A31" s="11" t="s">
        <v>51</v>
      </c>
      <c r="B31" s="20">
        <v>3000</v>
      </c>
      <c r="C31" s="21"/>
      <c r="D31" s="21"/>
      <c r="E31" s="4">
        <f t="shared" si="1"/>
        <v>3000</v>
      </c>
      <c r="F31" s="58" t="s">
        <v>39</v>
      </c>
      <c r="G31" s="59"/>
      <c r="H31" s="59"/>
      <c r="I31" s="60"/>
    </row>
    <row r="32" spans="1:9" ht="22.5" customHeight="1">
      <c r="A32" s="11" t="s">
        <v>53</v>
      </c>
      <c r="B32" s="20"/>
      <c r="C32" s="21"/>
      <c r="D32" s="21"/>
      <c r="E32" s="4">
        <f t="shared" si="1"/>
        <v>0</v>
      </c>
      <c r="F32" s="58" t="s">
        <v>40</v>
      </c>
      <c r="G32" s="59"/>
      <c r="H32" s="59"/>
      <c r="I32" s="60"/>
    </row>
    <row r="33" spans="1:9" ht="22.5" customHeight="1">
      <c r="A33" s="11" t="s">
        <v>52</v>
      </c>
      <c r="B33" s="21"/>
      <c r="C33" s="20"/>
      <c r="D33" s="20">
        <v>69160</v>
      </c>
      <c r="E33" s="4">
        <f t="shared" si="1"/>
        <v>69160</v>
      </c>
      <c r="F33" s="58" t="s">
        <v>65</v>
      </c>
      <c r="G33" s="61"/>
      <c r="H33" s="61"/>
      <c r="I33" s="62"/>
    </row>
    <row r="34" spans="1:11" ht="36.75" customHeight="1">
      <c r="A34" s="13" t="s">
        <v>63</v>
      </c>
      <c r="B34" s="17">
        <f>SUM(B5-B14)</f>
        <v>-3914</v>
      </c>
      <c r="C34" s="16">
        <f>SUM(C5-C14)</f>
        <v>8735</v>
      </c>
      <c r="D34" s="16">
        <f>SUM(D5-D14)</f>
        <v>174384</v>
      </c>
      <c r="E34" s="16">
        <f>SUM(B34:D34)</f>
        <v>179205</v>
      </c>
      <c r="F34" s="63" t="s">
        <v>86</v>
      </c>
      <c r="G34" s="64"/>
      <c r="H34" s="64"/>
      <c r="I34" s="65"/>
      <c r="K34" t="s">
        <v>20</v>
      </c>
    </row>
    <row r="35" spans="1:9" ht="25.5" customHeight="1">
      <c r="A35" s="13" t="s">
        <v>69</v>
      </c>
      <c r="B35" s="17">
        <v>120407</v>
      </c>
      <c r="C35" s="17">
        <v>50868</v>
      </c>
      <c r="D35" s="18">
        <v>0</v>
      </c>
      <c r="E35" s="17">
        <v>171275</v>
      </c>
      <c r="F35" s="66"/>
      <c r="G35" s="67"/>
      <c r="H35" s="67"/>
      <c r="I35" s="68"/>
    </row>
    <row r="36" spans="1:9" ht="25.5" customHeight="1">
      <c r="A36" s="13" t="s">
        <v>70</v>
      </c>
      <c r="B36" s="17">
        <f>SUM(B34:B35)</f>
        <v>116493</v>
      </c>
      <c r="C36" s="17">
        <f>SUM(C34+C35)</f>
        <v>59603</v>
      </c>
      <c r="D36" s="16">
        <f>SUM(D34:D35)</f>
        <v>174384</v>
      </c>
      <c r="E36" s="17">
        <f>SUM(B36:D36)</f>
        <v>350480</v>
      </c>
      <c r="F36" s="69"/>
      <c r="G36" s="70"/>
      <c r="H36" s="70"/>
      <c r="I36" s="71"/>
    </row>
    <row r="37" spans="1:2" ht="25.5" customHeight="1">
      <c r="A37" s="15"/>
      <c r="B37" s="14"/>
    </row>
    <row r="38" spans="1:8" ht="25.5" customHeight="1">
      <c r="A38" s="3" t="s">
        <v>79</v>
      </c>
      <c r="B38" s="19" t="s">
        <v>76</v>
      </c>
      <c r="C38" s="57" t="s">
        <v>78</v>
      </c>
      <c r="D38" s="57"/>
      <c r="E38" s="1"/>
      <c r="F38" s="1" t="s">
        <v>77</v>
      </c>
      <c r="H38" s="1" t="s">
        <v>16</v>
      </c>
    </row>
    <row r="41" ht="16.5">
      <c r="I41" t="s">
        <v>21</v>
      </c>
    </row>
    <row r="43" ht="16.5">
      <c r="H43" t="s">
        <v>22</v>
      </c>
    </row>
    <row r="48" ht="16.5">
      <c r="G48">
        <v>0</v>
      </c>
    </row>
  </sheetData>
  <mergeCells count="35">
    <mergeCell ref="F33:I33"/>
    <mergeCell ref="F34:I36"/>
    <mergeCell ref="C38:D38"/>
    <mergeCell ref="F29:I29"/>
    <mergeCell ref="F30:I30"/>
    <mergeCell ref="F31:I31"/>
    <mergeCell ref="F32:I32"/>
    <mergeCell ref="F25:I25"/>
    <mergeCell ref="F26:I26"/>
    <mergeCell ref="F27:I27"/>
    <mergeCell ref="F28:I28"/>
    <mergeCell ref="F21:I21"/>
    <mergeCell ref="F22:I22"/>
    <mergeCell ref="F23:I23"/>
    <mergeCell ref="F24:I24"/>
    <mergeCell ref="F17:I17"/>
    <mergeCell ref="F18:I18"/>
    <mergeCell ref="F19:I19"/>
    <mergeCell ref="F20:I20"/>
    <mergeCell ref="F13:I13"/>
    <mergeCell ref="F14:I14"/>
    <mergeCell ref="F15:I15"/>
    <mergeCell ref="F16:I16"/>
    <mergeCell ref="F9:I9"/>
    <mergeCell ref="F10:I10"/>
    <mergeCell ref="F11:I11"/>
    <mergeCell ref="F12:I12"/>
    <mergeCell ref="F5:I5"/>
    <mergeCell ref="F6:I6"/>
    <mergeCell ref="F7:I7"/>
    <mergeCell ref="F8:I8"/>
    <mergeCell ref="A1:I1"/>
    <mergeCell ref="A2:I2"/>
    <mergeCell ref="A3:I3"/>
    <mergeCell ref="F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3" sqref="A3:I3"/>
    </sheetView>
  </sheetViews>
  <sheetFormatPr defaultColWidth="9.00390625" defaultRowHeight="16.5"/>
  <cols>
    <col min="1" max="1" width="14.75390625" style="0" customWidth="1"/>
    <col min="2" max="3" width="10.75390625" style="0" customWidth="1"/>
    <col min="4" max="4" width="13.375" style="0" customWidth="1"/>
    <col min="5" max="5" width="12.00390625" style="0" customWidth="1"/>
    <col min="6" max="6" width="11.75390625" style="0" customWidth="1"/>
    <col min="8" max="8" width="12.125" style="0" customWidth="1"/>
    <col min="9" max="9" width="6.375" style="0" customWidth="1"/>
    <col min="10" max="10" width="7.625" style="0" customWidth="1"/>
  </cols>
  <sheetData>
    <row r="1" spans="1:10" s="6" customFormat="1" ht="26.2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6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6" customFormat="1" ht="26.25" customHeight="1">
      <c r="A3" s="78" t="s">
        <v>87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57</v>
      </c>
      <c r="B4" s="8" t="s">
        <v>64</v>
      </c>
      <c r="C4" s="9" t="s">
        <v>58</v>
      </c>
      <c r="D4" s="9" t="s">
        <v>59</v>
      </c>
      <c r="E4" s="8" t="s">
        <v>60</v>
      </c>
      <c r="F4" s="79" t="s">
        <v>61</v>
      </c>
      <c r="G4" s="80"/>
      <c r="H4" s="80"/>
      <c r="I4" s="81"/>
    </row>
    <row r="5" spans="1:9" ht="30.75" customHeight="1">
      <c r="A5" s="10" t="s">
        <v>55</v>
      </c>
      <c r="B5" s="17">
        <f>SUM(B6:B13)</f>
        <v>680988</v>
      </c>
      <c r="C5" s="16">
        <f>SUM(C6:C13)</f>
        <v>19571</v>
      </c>
      <c r="D5" s="16">
        <f>SUM(D6:D13)</f>
        <v>583499</v>
      </c>
      <c r="E5" s="16">
        <f>SUM(B5:D5)</f>
        <v>1284058</v>
      </c>
      <c r="F5" s="75"/>
      <c r="G5" s="76"/>
      <c r="H5" s="76"/>
      <c r="I5" s="77"/>
    </row>
    <row r="6" spans="1:9" ht="21.75" customHeight="1">
      <c r="A6" s="11" t="s">
        <v>42</v>
      </c>
      <c r="B6" s="5"/>
      <c r="C6" s="4"/>
      <c r="D6" s="4"/>
      <c r="E6" s="5">
        <f>SUM(B6:D6)</f>
        <v>0</v>
      </c>
      <c r="F6" s="58" t="s">
        <v>54</v>
      </c>
      <c r="G6" s="59"/>
      <c r="H6" s="59"/>
      <c r="I6" s="60"/>
    </row>
    <row r="7" spans="1:9" ht="21.75" customHeight="1">
      <c r="A7" s="11" t="s">
        <v>43</v>
      </c>
      <c r="B7" s="5">
        <v>28400</v>
      </c>
      <c r="C7" s="4"/>
      <c r="D7" s="4"/>
      <c r="E7" s="5">
        <f aca="true" t="shared" si="0" ref="E7:E13">SUM(B7:D7)</f>
        <v>28400</v>
      </c>
      <c r="F7" s="58" t="s">
        <v>15</v>
      </c>
      <c r="G7" s="59"/>
      <c r="H7" s="59"/>
      <c r="I7" s="60"/>
    </row>
    <row r="8" spans="1:9" ht="21.75" customHeight="1">
      <c r="A8" s="11" t="s">
        <v>0</v>
      </c>
      <c r="B8" s="5">
        <v>344888</v>
      </c>
      <c r="C8" s="4"/>
      <c r="D8" s="4">
        <v>27748</v>
      </c>
      <c r="E8" s="5">
        <f t="shared" si="0"/>
        <v>372636</v>
      </c>
      <c r="F8" s="58" t="s">
        <v>28</v>
      </c>
      <c r="G8" s="59"/>
      <c r="H8" s="59"/>
      <c r="I8" s="60"/>
    </row>
    <row r="9" spans="1:9" ht="21.75" customHeight="1">
      <c r="A9" s="11" t="s">
        <v>11</v>
      </c>
      <c r="B9" s="5">
        <v>30000</v>
      </c>
      <c r="C9" s="4"/>
      <c r="D9" s="4"/>
      <c r="E9" s="5">
        <f t="shared" si="0"/>
        <v>30000</v>
      </c>
      <c r="F9" s="58" t="s">
        <v>33</v>
      </c>
      <c r="G9" s="59"/>
      <c r="H9" s="59"/>
      <c r="I9" s="60"/>
    </row>
    <row r="10" spans="1:9" ht="21.75" customHeight="1">
      <c r="A10" s="11" t="s">
        <v>44</v>
      </c>
      <c r="B10" s="4"/>
      <c r="C10" s="5"/>
      <c r="D10" s="5">
        <v>555751</v>
      </c>
      <c r="E10" s="5">
        <f t="shared" si="0"/>
        <v>555751</v>
      </c>
      <c r="F10" s="58" t="s">
        <v>26</v>
      </c>
      <c r="G10" s="61"/>
      <c r="H10" s="61"/>
      <c r="I10" s="62"/>
    </row>
    <row r="11" spans="1:9" ht="21.75" customHeight="1">
      <c r="A11" s="11" t="s">
        <v>1</v>
      </c>
      <c r="B11" s="5">
        <v>176800</v>
      </c>
      <c r="C11" s="4">
        <v>19522</v>
      </c>
      <c r="D11" s="4"/>
      <c r="E11" s="5">
        <f t="shared" si="0"/>
        <v>196322</v>
      </c>
      <c r="F11" s="58" t="s">
        <v>34</v>
      </c>
      <c r="G11" s="59"/>
      <c r="H11" s="59"/>
      <c r="I11" s="60"/>
    </row>
    <row r="12" spans="1:9" ht="21.75" customHeight="1">
      <c r="A12" s="11" t="s">
        <v>2</v>
      </c>
      <c r="B12" s="5">
        <v>306</v>
      </c>
      <c r="C12" s="4">
        <v>49</v>
      </c>
      <c r="D12" s="4"/>
      <c r="E12" s="5">
        <f t="shared" si="0"/>
        <v>355</v>
      </c>
      <c r="F12" s="58" t="s">
        <v>17</v>
      </c>
      <c r="G12" s="59"/>
      <c r="H12" s="59"/>
      <c r="I12" s="60"/>
    </row>
    <row r="13" spans="1:9" ht="21.75" customHeight="1">
      <c r="A13" s="11" t="s">
        <v>3</v>
      </c>
      <c r="B13" s="5">
        <v>100594</v>
      </c>
      <c r="C13" s="4"/>
      <c r="D13" s="4"/>
      <c r="E13" s="5">
        <f t="shared" si="0"/>
        <v>100594</v>
      </c>
      <c r="F13" s="58" t="s">
        <v>35</v>
      </c>
      <c r="G13" s="59"/>
      <c r="H13" s="59"/>
      <c r="I13" s="60"/>
    </row>
    <row r="14" spans="1:9" ht="30" customHeight="1">
      <c r="A14" s="12" t="s">
        <v>62</v>
      </c>
      <c r="B14" s="17">
        <f>SUM(B15:B33)</f>
        <v>705482</v>
      </c>
      <c r="C14" s="16">
        <f>SUM(C15:C33)</f>
        <v>19136</v>
      </c>
      <c r="D14" s="16">
        <f>SUM(D15:D33)</f>
        <v>453108</v>
      </c>
      <c r="E14" s="17">
        <f>SUM(B14:D14)</f>
        <v>1177726</v>
      </c>
      <c r="F14" s="72"/>
      <c r="G14" s="73"/>
      <c r="H14" s="73"/>
      <c r="I14" s="74"/>
    </row>
    <row r="15" spans="1:9" ht="22.5" customHeight="1">
      <c r="A15" s="11" t="s">
        <v>4</v>
      </c>
      <c r="B15" s="20">
        <v>220908</v>
      </c>
      <c r="C15" s="21"/>
      <c r="D15" s="21">
        <v>242988</v>
      </c>
      <c r="E15" s="4">
        <f>SUM(B15:D15)</f>
        <v>463896</v>
      </c>
      <c r="F15" s="58" t="s">
        <v>29</v>
      </c>
      <c r="G15" s="59"/>
      <c r="H15" s="59"/>
      <c r="I15" s="60"/>
    </row>
    <row r="16" spans="1:9" ht="22.5" customHeight="1">
      <c r="A16" s="11" t="s">
        <v>5</v>
      </c>
      <c r="B16" s="20">
        <v>32208</v>
      </c>
      <c r="C16" s="21">
        <v>5422</v>
      </c>
      <c r="D16" s="21">
        <v>11418</v>
      </c>
      <c r="E16" s="4">
        <f aca="true" t="shared" si="1" ref="E16:E33">SUM(B16:D16)</f>
        <v>49048</v>
      </c>
      <c r="F16" s="58" t="s">
        <v>30</v>
      </c>
      <c r="G16" s="59"/>
      <c r="H16" s="59"/>
      <c r="I16" s="60"/>
    </row>
    <row r="17" spans="1:9" ht="22.5" customHeight="1">
      <c r="A17" s="11" t="s">
        <v>45</v>
      </c>
      <c r="B17" s="20">
        <v>73000</v>
      </c>
      <c r="C17" s="21"/>
      <c r="D17" s="21"/>
      <c r="E17" s="4">
        <f t="shared" si="1"/>
        <v>73000</v>
      </c>
      <c r="F17" s="58" t="s">
        <v>31</v>
      </c>
      <c r="G17" s="59"/>
      <c r="H17" s="59"/>
      <c r="I17" s="60"/>
    </row>
    <row r="18" spans="1:12" ht="22.5" customHeight="1">
      <c r="A18" s="11" t="s">
        <v>25</v>
      </c>
      <c r="B18" s="20">
        <v>21900</v>
      </c>
      <c r="C18" s="21"/>
      <c r="D18" s="21">
        <v>13741</v>
      </c>
      <c r="E18" s="4">
        <f t="shared" si="1"/>
        <v>35641</v>
      </c>
      <c r="F18" s="58" t="s">
        <v>32</v>
      </c>
      <c r="G18" s="59"/>
      <c r="H18" s="59"/>
      <c r="I18" s="60"/>
      <c r="L18" t="s">
        <v>20</v>
      </c>
    </row>
    <row r="19" spans="1:9" ht="22.5" customHeight="1">
      <c r="A19" s="11" t="s">
        <v>6</v>
      </c>
      <c r="B19" s="20">
        <v>22803</v>
      </c>
      <c r="C19" s="21"/>
      <c r="D19" s="21">
        <v>19447</v>
      </c>
      <c r="E19" s="4">
        <f t="shared" si="1"/>
        <v>42250</v>
      </c>
      <c r="F19" s="58" t="s">
        <v>36</v>
      </c>
      <c r="G19" s="59"/>
      <c r="H19" s="59"/>
      <c r="I19" s="60"/>
    </row>
    <row r="20" spans="1:9" ht="22.5" customHeight="1">
      <c r="A20" s="11" t="s">
        <v>27</v>
      </c>
      <c r="B20" s="20">
        <v>5139</v>
      </c>
      <c r="C20" s="21"/>
      <c r="D20" s="21">
        <v>1355</v>
      </c>
      <c r="E20" s="4">
        <f t="shared" si="1"/>
        <v>6494</v>
      </c>
      <c r="F20" s="58" t="s">
        <v>14</v>
      </c>
      <c r="G20" s="59"/>
      <c r="H20" s="59"/>
      <c r="I20" s="60"/>
    </row>
    <row r="21" spans="1:9" ht="22.5" customHeight="1">
      <c r="A21" s="11" t="s">
        <v>7</v>
      </c>
      <c r="B21" s="20">
        <v>4016</v>
      </c>
      <c r="C21" s="21"/>
      <c r="D21" s="21">
        <v>16784</v>
      </c>
      <c r="E21" s="4">
        <f t="shared" si="1"/>
        <v>20800</v>
      </c>
      <c r="F21" s="58" t="s">
        <v>12</v>
      </c>
      <c r="G21" s="59"/>
      <c r="H21" s="59"/>
      <c r="I21" s="60"/>
    </row>
    <row r="22" spans="1:9" ht="22.5" customHeight="1">
      <c r="A22" s="11" t="s">
        <v>8</v>
      </c>
      <c r="B22" s="20">
        <v>4649</v>
      </c>
      <c r="C22" s="21"/>
      <c r="D22" s="21"/>
      <c r="E22" s="4">
        <f t="shared" si="1"/>
        <v>4649</v>
      </c>
      <c r="F22" s="58" t="s">
        <v>24</v>
      </c>
      <c r="G22" s="59"/>
      <c r="H22" s="59"/>
      <c r="I22" s="60"/>
    </row>
    <row r="23" spans="1:9" ht="22.5" customHeight="1">
      <c r="A23" s="11" t="s">
        <v>9</v>
      </c>
      <c r="B23" s="20">
        <v>56852</v>
      </c>
      <c r="C23" s="21">
        <v>750</v>
      </c>
      <c r="D23" s="21"/>
      <c r="E23" s="4">
        <f t="shared" si="1"/>
        <v>57602</v>
      </c>
      <c r="F23" s="58" t="s">
        <v>41</v>
      </c>
      <c r="G23" s="59"/>
      <c r="H23" s="59"/>
      <c r="I23" s="60"/>
    </row>
    <row r="24" spans="1:9" ht="22.5" customHeight="1">
      <c r="A24" s="11" t="s">
        <v>46</v>
      </c>
      <c r="B24" s="20">
        <v>18800</v>
      </c>
      <c r="C24" s="21"/>
      <c r="D24" s="21"/>
      <c r="E24" s="4">
        <f t="shared" si="1"/>
        <v>18800</v>
      </c>
      <c r="F24" s="58" t="s">
        <v>23</v>
      </c>
      <c r="G24" s="59"/>
      <c r="H24" s="59"/>
      <c r="I24" s="60"/>
    </row>
    <row r="25" spans="1:9" ht="22.5" customHeight="1">
      <c r="A25" s="11" t="s">
        <v>47</v>
      </c>
      <c r="B25" s="20">
        <v>1159</v>
      </c>
      <c r="C25" s="21"/>
      <c r="D25" s="21"/>
      <c r="E25" s="4">
        <f t="shared" si="1"/>
        <v>1159</v>
      </c>
      <c r="F25" s="58" t="s">
        <v>18</v>
      </c>
      <c r="G25" s="59"/>
      <c r="H25" s="59"/>
      <c r="I25" s="60"/>
    </row>
    <row r="26" spans="1:9" ht="22.5" customHeight="1">
      <c r="A26" s="11" t="s">
        <v>48</v>
      </c>
      <c r="B26" s="20"/>
      <c r="C26" s="21"/>
      <c r="D26" s="21"/>
      <c r="E26" s="4">
        <f t="shared" si="1"/>
        <v>0</v>
      </c>
      <c r="F26" s="58" t="s">
        <v>37</v>
      </c>
      <c r="G26" s="59"/>
      <c r="H26" s="59"/>
      <c r="I26" s="60"/>
    </row>
    <row r="27" spans="1:9" ht="22.5" customHeight="1">
      <c r="A27" s="11" t="s">
        <v>49</v>
      </c>
      <c r="B27" s="20">
        <v>2950</v>
      </c>
      <c r="C27" s="21">
        <v>1800</v>
      </c>
      <c r="D27" s="21">
        <v>16050</v>
      </c>
      <c r="E27" s="4">
        <f t="shared" si="1"/>
        <v>20800</v>
      </c>
      <c r="F27" s="58" t="s">
        <v>38</v>
      </c>
      <c r="G27" s="59"/>
      <c r="H27" s="59"/>
      <c r="I27" s="60"/>
    </row>
    <row r="28" spans="1:9" ht="22.5" customHeight="1">
      <c r="A28" s="11" t="s">
        <v>10</v>
      </c>
      <c r="B28" s="20">
        <v>1896</v>
      </c>
      <c r="C28" s="21">
        <v>3964</v>
      </c>
      <c r="D28" s="21"/>
      <c r="E28" s="4">
        <f t="shared" si="1"/>
        <v>5860</v>
      </c>
      <c r="F28" s="58" t="s">
        <v>82</v>
      </c>
      <c r="G28" s="59"/>
      <c r="H28" s="59"/>
      <c r="I28" s="60"/>
    </row>
    <row r="29" spans="1:9" ht="22.5" customHeight="1">
      <c r="A29" s="11" t="s">
        <v>13</v>
      </c>
      <c r="B29" s="20"/>
      <c r="C29" s="21"/>
      <c r="D29" s="21"/>
      <c r="E29" s="4">
        <f t="shared" si="1"/>
        <v>0</v>
      </c>
      <c r="F29" s="58" t="s">
        <v>66</v>
      </c>
      <c r="G29" s="59"/>
      <c r="H29" s="59"/>
      <c r="I29" s="60"/>
    </row>
    <row r="30" spans="1:9" ht="22.5" customHeight="1">
      <c r="A30" s="11" t="s">
        <v>50</v>
      </c>
      <c r="B30" s="20">
        <v>236202</v>
      </c>
      <c r="C30" s="21"/>
      <c r="D30" s="21"/>
      <c r="E30" s="4">
        <f t="shared" si="1"/>
        <v>236202</v>
      </c>
      <c r="F30" s="58" t="s">
        <v>19</v>
      </c>
      <c r="G30" s="59"/>
      <c r="H30" s="59"/>
      <c r="I30" s="60"/>
    </row>
    <row r="31" spans="1:9" ht="22.5" customHeight="1">
      <c r="A31" s="11" t="s">
        <v>51</v>
      </c>
      <c r="B31" s="20">
        <v>3000</v>
      </c>
      <c r="C31" s="21"/>
      <c r="D31" s="21"/>
      <c r="E31" s="4">
        <f t="shared" si="1"/>
        <v>3000</v>
      </c>
      <c r="F31" s="58" t="s">
        <v>39</v>
      </c>
      <c r="G31" s="59"/>
      <c r="H31" s="59"/>
      <c r="I31" s="60"/>
    </row>
    <row r="32" spans="1:9" ht="22.5" customHeight="1">
      <c r="A32" s="11" t="s">
        <v>53</v>
      </c>
      <c r="B32" s="20"/>
      <c r="C32" s="21">
        <v>7200</v>
      </c>
      <c r="D32" s="21"/>
      <c r="E32" s="4">
        <f t="shared" si="1"/>
        <v>7200</v>
      </c>
      <c r="F32" s="58" t="s">
        <v>88</v>
      </c>
      <c r="G32" s="59"/>
      <c r="H32" s="59"/>
      <c r="I32" s="60"/>
    </row>
    <row r="33" spans="1:9" ht="22.5" customHeight="1">
      <c r="A33" s="11" t="s">
        <v>52</v>
      </c>
      <c r="B33" s="21"/>
      <c r="C33" s="20"/>
      <c r="D33" s="20">
        <v>131325</v>
      </c>
      <c r="E33" s="4">
        <f t="shared" si="1"/>
        <v>131325</v>
      </c>
      <c r="F33" s="58" t="s">
        <v>65</v>
      </c>
      <c r="G33" s="61"/>
      <c r="H33" s="61"/>
      <c r="I33" s="62"/>
    </row>
    <row r="34" spans="1:11" ht="36.75" customHeight="1">
      <c r="A34" s="13" t="s">
        <v>63</v>
      </c>
      <c r="B34" s="17">
        <f>SUM(B5-B14)</f>
        <v>-24494</v>
      </c>
      <c r="C34" s="16">
        <f>SUM(C5-C14)</f>
        <v>435</v>
      </c>
      <c r="D34" s="16">
        <f>SUM(D5-D14)</f>
        <v>130391</v>
      </c>
      <c r="E34" s="16">
        <f>SUM(B34:D34)</f>
        <v>106332</v>
      </c>
      <c r="F34" s="63" t="s">
        <v>89</v>
      </c>
      <c r="G34" s="64"/>
      <c r="H34" s="64"/>
      <c r="I34" s="65"/>
      <c r="K34" t="s">
        <v>20</v>
      </c>
    </row>
    <row r="35" spans="1:9" ht="25.5" customHeight="1">
      <c r="A35" s="13" t="s">
        <v>69</v>
      </c>
      <c r="B35" s="17">
        <v>120407</v>
      </c>
      <c r="C35" s="17">
        <v>50868</v>
      </c>
      <c r="D35" s="18">
        <v>0</v>
      </c>
      <c r="E35" s="17">
        <v>171275</v>
      </c>
      <c r="F35" s="66"/>
      <c r="G35" s="67"/>
      <c r="H35" s="67"/>
      <c r="I35" s="68"/>
    </row>
    <row r="36" spans="1:9" ht="25.5" customHeight="1">
      <c r="A36" s="13" t="s">
        <v>70</v>
      </c>
      <c r="B36" s="17">
        <f>SUM(B34:B35)</f>
        <v>95913</v>
      </c>
      <c r="C36" s="17">
        <f>SUM(C34+C35)</f>
        <v>51303</v>
      </c>
      <c r="D36" s="16">
        <f>SUM(D34:D35)</f>
        <v>130391</v>
      </c>
      <c r="E36" s="17">
        <f>SUM(B36:D36)</f>
        <v>277607</v>
      </c>
      <c r="F36" s="69"/>
      <c r="G36" s="70"/>
      <c r="H36" s="70"/>
      <c r="I36" s="71"/>
    </row>
    <row r="37" spans="1:2" ht="25.5" customHeight="1">
      <c r="A37" s="15"/>
      <c r="B37" s="14"/>
    </row>
    <row r="38" spans="1:8" ht="25.5" customHeight="1">
      <c r="A38" s="3" t="s">
        <v>79</v>
      </c>
      <c r="B38" s="19" t="s">
        <v>76</v>
      </c>
      <c r="C38" s="57" t="s">
        <v>78</v>
      </c>
      <c r="D38" s="57"/>
      <c r="E38" s="1"/>
      <c r="F38" s="1" t="s">
        <v>77</v>
      </c>
      <c r="H38" s="1" t="s">
        <v>16</v>
      </c>
    </row>
    <row r="41" ht="16.5">
      <c r="I41" t="s">
        <v>21</v>
      </c>
    </row>
    <row r="43" ht="16.5">
      <c r="H43" t="s">
        <v>22</v>
      </c>
    </row>
    <row r="48" ht="16.5">
      <c r="G48">
        <v>0</v>
      </c>
    </row>
  </sheetData>
  <mergeCells count="35">
    <mergeCell ref="F33:I33"/>
    <mergeCell ref="F34:I36"/>
    <mergeCell ref="C38:D38"/>
    <mergeCell ref="F29:I29"/>
    <mergeCell ref="F30:I30"/>
    <mergeCell ref="F31:I31"/>
    <mergeCell ref="F32:I32"/>
    <mergeCell ref="F25:I25"/>
    <mergeCell ref="F26:I26"/>
    <mergeCell ref="F27:I27"/>
    <mergeCell ref="F28:I28"/>
    <mergeCell ref="F21:I21"/>
    <mergeCell ref="F22:I22"/>
    <mergeCell ref="F23:I23"/>
    <mergeCell ref="F24:I24"/>
    <mergeCell ref="F17:I17"/>
    <mergeCell ref="F18:I18"/>
    <mergeCell ref="F19:I19"/>
    <mergeCell ref="F20:I20"/>
    <mergeCell ref="F13:I13"/>
    <mergeCell ref="F14:I14"/>
    <mergeCell ref="F15:I15"/>
    <mergeCell ref="F16:I16"/>
    <mergeCell ref="F9:I9"/>
    <mergeCell ref="F10:I10"/>
    <mergeCell ref="F11:I11"/>
    <mergeCell ref="F12:I12"/>
    <mergeCell ref="F5:I5"/>
    <mergeCell ref="F6:I6"/>
    <mergeCell ref="F7:I7"/>
    <mergeCell ref="F8:I8"/>
    <mergeCell ref="A1:I1"/>
    <mergeCell ref="A2:I2"/>
    <mergeCell ref="A3:I3"/>
    <mergeCell ref="F4:I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K19" sqref="K19"/>
    </sheetView>
  </sheetViews>
  <sheetFormatPr defaultColWidth="9.00390625" defaultRowHeight="16.5"/>
  <cols>
    <col min="1" max="1" width="14.75390625" style="0" customWidth="1"/>
    <col min="2" max="3" width="10.75390625" style="0" customWidth="1"/>
    <col min="4" max="4" width="13.375" style="0" customWidth="1"/>
    <col min="5" max="5" width="12.00390625" style="0" customWidth="1"/>
    <col min="6" max="6" width="11.75390625" style="0" customWidth="1"/>
    <col min="8" max="8" width="12.125" style="0" customWidth="1"/>
    <col min="9" max="9" width="6.375" style="0" customWidth="1"/>
    <col min="10" max="10" width="7.625" style="0" customWidth="1"/>
  </cols>
  <sheetData>
    <row r="1" spans="1:10" s="6" customFormat="1" ht="26.2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6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6" customFormat="1" ht="26.25" customHeight="1">
      <c r="A3" s="78" t="s">
        <v>90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57</v>
      </c>
      <c r="B4" s="8" t="s">
        <v>64</v>
      </c>
      <c r="C4" s="9" t="s">
        <v>58</v>
      </c>
      <c r="D4" s="9" t="s">
        <v>59</v>
      </c>
      <c r="E4" s="8" t="s">
        <v>60</v>
      </c>
      <c r="F4" s="79" t="s">
        <v>61</v>
      </c>
      <c r="G4" s="80"/>
      <c r="H4" s="80"/>
      <c r="I4" s="81"/>
    </row>
    <row r="5" spans="1:9" ht="30.75" customHeight="1">
      <c r="A5" s="10" t="s">
        <v>55</v>
      </c>
      <c r="B5" s="17">
        <f>SUM(B6:B13)</f>
        <v>872382</v>
      </c>
      <c r="C5" s="16">
        <f>SUM(C6:C13)</f>
        <v>28771</v>
      </c>
      <c r="D5" s="16">
        <f>SUM(D6:D13)</f>
        <v>645217</v>
      </c>
      <c r="E5" s="16">
        <f>SUM(B5:D5)</f>
        <v>1546370</v>
      </c>
      <c r="F5" s="75"/>
      <c r="G5" s="76"/>
      <c r="H5" s="76"/>
      <c r="I5" s="77"/>
    </row>
    <row r="6" spans="1:9" ht="21.75" customHeight="1">
      <c r="A6" s="11" t="s">
        <v>42</v>
      </c>
      <c r="B6" s="5"/>
      <c r="C6" s="4"/>
      <c r="D6" s="4"/>
      <c r="E6" s="5">
        <f>SUM(B6:D6)</f>
        <v>0</v>
      </c>
      <c r="F6" s="58" t="s">
        <v>54</v>
      </c>
      <c r="G6" s="59"/>
      <c r="H6" s="59"/>
      <c r="I6" s="60"/>
    </row>
    <row r="7" spans="1:9" ht="21.75" customHeight="1">
      <c r="A7" s="11" t="s">
        <v>43</v>
      </c>
      <c r="B7" s="5">
        <v>28400</v>
      </c>
      <c r="C7" s="4"/>
      <c r="D7" s="4"/>
      <c r="E7" s="5">
        <f aca="true" t="shared" si="0" ref="E7:E13">SUM(B7:D7)</f>
        <v>28400</v>
      </c>
      <c r="F7" s="58" t="s">
        <v>15</v>
      </c>
      <c r="G7" s="59"/>
      <c r="H7" s="59"/>
      <c r="I7" s="60"/>
    </row>
    <row r="8" spans="1:9" ht="21.75" customHeight="1">
      <c r="A8" s="11" t="s">
        <v>0</v>
      </c>
      <c r="B8" s="5">
        <v>494888</v>
      </c>
      <c r="C8" s="4"/>
      <c r="D8" s="4">
        <v>36210</v>
      </c>
      <c r="E8" s="5">
        <f t="shared" si="0"/>
        <v>531098</v>
      </c>
      <c r="F8" s="58" t="s">
        <v>28</v>
      </c>
      <c r="G8" s="59"/>
      <c r="H8" s="59"/>
      <c r="I8" s="60"/>
    </row>
    <row r="9" spans="1:9" ht="21.75" customHeight="1">
      <c r="A9" s="11" t="s">
        <v>11</v>
      </c>
      <c r="B9" s="5">
        <v>30000</v>
      </c>
      <c r="C9" s="4"/>
      <c r="D9" s="4"/>
      <c r="E9" s="5">
        <f t="shared" si="0"/>
        <v>30000</v>
      </c>
      <c r="F9" s="58" t="s">
        <v>33</v>
      </c>
      <c r="G9" s="59"/>
      <c r="H9" s="59"/>
      <c r="I9" s="60"/>
    </row>
    <row r="10" spans="1:9" ht="21.75" customHeight="1">
      <c r="A10" s="11" t="s">
        <v>44</v>
      </c>
      <c r="B10" s="4"/>
      <c r="C10" s="5"/>
      <c r="D10" s="5">
        <v>609007</v>
      </c>
      <c r="E10" s="5">
        <f t="shared" si="0"/>
        <v>609007</v>
      </c>
      <c r="F10" s="58" t="s">
        <v>26</v>
      </c>
      <c r="G10" s="61"/>
      <c r="H10" s="61"/>
      <c r="I10" s="62"/>
    </row>
    <row r="11" spans="1:9" ht="21.75" customHeight="1">
      <c r="A11" s="11" t="s">
        <v>1</v>
      </c>
      <c r="B11" s="5">
        <v>217300</v>
      </c>
      <c r="C11" s="4">
        <v>28722</v>
      </c>
      <c r="D11" s="4"/>
      <c r="E11" s="5">
        <f t="shared" si="0"/>
        <v>246022</v>
      </c>
      <c r="F11" s="58" t="s">
        <v>34</v>
      </c>
      <c r="G11" s="59"/>
      <c r="H11" s="59"/>
      <c r="I11" s="60"/>
    </row>
    <row r="12" spans="1:9" ht="21.75" customHeight="1">
      <c r="A12" s="11" t="s">
        <v>2</v>
      </c>
      <c r="B12" s="5">
        <v>306</v>
      </c>
      <c r="C12" s="4">
        <v>49</v>
      </c>
      <c r="D12" s="4"/>
      <c r="E12" s="5">
        <f t="shared" si="0"/>
        <v>355</v>
      </c>
      <c r="F12" s="58" t="s">
        <v>17</v>
      </c>
      <c r="G12" s="59"/>
      <c r="H12" s="59"/>
      <c r="I12" s="60"/>
    </row>
    <row r="13" spans="1:9" ht="21.75" customHeight="1">
      <c r="A13" s="11" t="s">
        <v>3</v>
      </c>
      <c r="B13" s="5">
        <v>101488</v>
      </c>
      <c r="C13" s="4"/>
      <c r="D13" s="4"/>
      <c r="E13" s="5">
        <f t="shared" si="0"/>
        <v>101488</v>
      </c>
      <c r="F13" s="58" t="s">
        <v>35</v>
      </c>
      <c r="G13" s="59"/>
      <c r="H13" s="59"/>
      <c r="I13" s="60"/>
    </row>
    <row r="14" spans="1:9" ht="30" customHeight="1">
      <c r="A14" s="12" t="s">
        <v>62</v>
      </c>
      <c r="B14" s="17">
        <f>SUM(B15:B33)</f>
        <v>780397</v>
      </c>
      <c r="C14" s="16">
        <f>SUM(C15:C33)</f>
        <v>28292</v>
      </c>
      <c r="D14" s="16">
        <f>SUM(D15:D33)</f>
        <v>519980</v>
      </c>
      <c r="E14" s="17">
        <f>SUM(B14:D14)</f>
        <v>1328669</v>
      </c>
      <c r="F14" s="72"/>
      <c r="G14" s="73"/>
      <c r="H14" s="73"/>
      <c r="I14" s="74"/>
    </row>
    <row r="15" spans="1:9" ht="22.5" customHeight="1">
      <c r="A15" s="11" t="s">
        <v>4</v>
      </c>
      <c r="B15" s="20">
        <v>252726</v>
      </c>
      <c r="C15" s="21"/>
      <c r="D15" s="21">
        <v>277986</v>
      </c>
      <c r="E15" s="4">
        <f>SUM(B15:D15)</f>
        <v>530712</v>
      </c>
      <c r="F15" s="58" t="s">
        <v>29</v>
      </c>
      <c r="G15" s="59"/>
      <c r="H15" s="59"/>
      <c r="I15" s="60"/>
    </row>
    <row r="16" spans="1:9" ht="22.5" customHeight="1">
      <c r="A16" s="11" t="s">
        <v>5</v>
      </c>
      <c r="B16" s="20">
        <v>39479</v>
      </c>
      <c r="C16" s="21">
        <v>5422</v>
      </c>
      <c r="D16" s="21">
        <v>11418</v>
      </c>
      <c r="E16" s="4">
        <f aca="true" t="shared" si="1" ref="E16:E33">SUM(B16:D16)</f>
        <v>56319</v>
      </c>
      <c r="F16" s="58" t="s">
        <v>30</v>
      </c>
      <c r="G16" s="59"/>
      <c r="H16" s="59"/>
      <c r="I16" s="60"/>
    </row>
    <row r="17" spans="1:9" ht="22.5" customHeight="1">
      <c r="A17" s="11" t="s">
        <v>45</v>
      </c>
      <c r="B17" s="20">
        <v>93000</v>
      </c>
      <c r="C17" s="21"/>
      <c r="D17" s="21"/>
      <c r="E17" s="4">
        <f t="shared" si="1"/>
        <v>93000</v>
      </c>
      <c r="F17" s="58" t="s">
        <v>31</v>
      </c>
      <c r="G17" s="59"/>
      <c r="H17" s="59"/>
      <c r="I17" s="60"/>
    </row>
    <row r="18" spans="1:12" ht="22.5" customHeight="1">
      <c r="A18" s="11" t="s">
        <v>25</v>
      </c>
      <c r="B18" s="20">
        <v>22335</v>
      </c>
      <c r="C18" s="21"/>
      <c r="D18" s="21">
        <v>19974</v>
      </c>
      <c r="E18" s="4">
        <f t="shared" si="1"/>
        <v>42309</v>
      </c>
      <c r="F18" s="58" t="s">
        <v>32</v>
      </c>
      <c r="G18" s="59"/>
      <c r="H18" s="59"/>
      <c r="I18" s="60"/>
      <c r="L18" t="s">
        <v>20</v>
      </c>
    </row>
    <row r="19" spans="1:9" ht="22.5" customHeight="1">
      <c r="A19" s="11" t="s">
        <v>6</v>
      </c>
      <c r="B19" s="20">
        <v>23771</v>
      </c>
      <c r="C19" s="21"/>
      <c r="D19" s="21">
        <v>20170</v>
      </c>
      <c r="E19" s="4">
        <f t="shared" si="1"/>
        <v>43941</v>
      </c>
      <c r="F19" s="58" t="s">
        <v>36</v>
      </c>
      <c r="G19" s="59"/>
      <c r="H19" s="59"/>
      <c r="I19" s="60"/>
    </row>
    <row r="20" spans="1:9" ht="22.5" customHeight="1">
      <c r="A20" s="11" t="s">
        <v>27</v>
      </c>
      <c r="B20" s="20">
        <v>5139</v>
      </c>
      <c r="C20" s="21"/>
      <c r="D20" s="21">
        <v>1355</v>
      </c>
      <c r="E20" s="4">
        <f t="shared" si="1"/>
        <v>6494</v>
      </c>
      <c r="F20" s="58" t="s">
        <v>14</v>
      </c>
      <c r="G20" s="59"/>
      <c r="H20" s="59"/>
      <c r="I20" s="60"/>
    </row>
    <row r="21" spans="1:9" ht="22.5" customHeight="1">
      <c r="A21" s="11" t="s">
        <v>7</v>
      </c>
      <c r="B21" s="20">
        <v>4016</v>
      </c>
      <c r="C21" s="21"/>
      <c r="D21" s="21">
        <v>20182</v>
      </c>
      <c r="E21" s="4">
        <f t="shared" si="1"/>
        <v>24198</v>
      </c>
      <c r="F21" s="58" t="s">
        <v>12</v>
      </c>
      <c r="G21" s="59"/>
      <c r="H21" s="59"/>
      <c r="I21" s="60"/>
    </row>
    <row r="22" spans="1:9" ht="22.5" customHeight="1">
      <c r="A22" s="11" t="s">
        <v>8</v>
      </c>
      <c r="B22" s="20">
        <v>5069</v>
      </c>
      <c r="C22" s="21"/>
      <c r="D22" s="21"/>
      <c r="E22" s="4">
        <f t="shared" si="1"/>
        <v>5069</v>
      </c>
      <c r="F22" s="58" t="s">
        <v>24</v>
      </c>
      <c r="G22" s="59"/>
      <c r="H22" s="59"/>
      <c r="I22" s="60"/>
    </row>
    <row r="23" spans="1:9" ht="22.5" customHeight="1">
      <c r="A23" s="11" t="s">
        <v>9</v>
      </c>
      <c r="B23" s="20">
        <v>59165</v>
      </c>
      <c r="C23" s="21">
        <v>1050</v>
      </c>
      <c r="D23" s="21"/>
      <c r="E23" s="4">
        <f t="shared" si="1"/>
        <v>60215</v>
      </c>
      <c r="F23" s="58" t="s">
        <v>41</v>
      </c>
      <c r="G23" s="59"/>
      <c r="H23" s="59"/>
      <c r="I23" s="60"/>
    </row>
    <row r="24" spans="1:9" ht="22.5" customHeight="1">
      <c r="A24" s="11" t="s">
        <v>46</v>
      </c>
      <c r="B24" s="20">
        <v>19800</v>
      </c>
      <c r="C24" s="21"/>
      <c r="D24" s="21"/>
      <c r="E24" s="4">
        <f t="shared" si="1"/>
        <v>19800</v>
      </c>
      <c r="F24" s="58" t="s">
        <v>23</v>
      </c>
      <c r="G24" s="59"/>
      <c r="H24" s="59"/>
      <c r="I24" s="60"/>
    </row>
    <row r="25" spans="1:9" ht="22.5" customHeight="1">
      <c r="A25" s="11" t="s">
        <v>47</v>
      </c>
      <c r="B25" s="20">
        <v>1809</v>
      </c>
      <c r="C25" s="21"/>
      <c r="D25" s="21"/>
      <c r="E25" s="4">
        <f t="shared" si="1"/>
        <v>1809</v>
      </c>
      <c r="F25" s="58" t="s">
        <v>18</v>
      </c>
      <c r="G25" s="59"/>
      <c r="H25" s="59"/>
      <c r="I25" s="60"/>
    </row>
    <row r="26" spans="1:9" ht="22.5" customHeight="1">
      <c r="A26" s="11" t="s">
        <v>48</v>
      </c>
      <c r="B26" s="20">
        <v>6300</v>
      </c>
      <c r="C26" s="21"/>
      <c r="D26" s="21"/>
      <c r="E26" s="4">
        <f t="shared" si="1"/>
        <v>6300</v>
      </c>
      <c r="F26" s="58" t="s">
        <v>37</v>
      </c>
      <c r="G26" s="59"/>
      <c r="H26" s="59"/>
      <c r="I26" s="60"/>
    </row>
    <row r="27" spans="1:9" ht="22.5" customHeight="1">
      <c r="A27" s="11" t="s">
        <v>49</v>
      </c>
      <c r="B27" s="20">
        <v>5890</v>
      </c>
      <c r="C27" s="21">
        <v>3900</v>
      </c>
      <c r="D27" s="21">
        <v>16050</v>
      </c>
      <c r="E27" s="4">
        <f t="shared" si="1"/>
        <v>25840</v>
      </c>
      <c r="F27" s="58" t="s">
        <v>38</v>
      </c>
      <c r="G27" s="59"/>
      <c r="H27" s="59"/>
      <c r="I27" s="60"/>
    </row>
    <row r="28" spans="1:9" ht="22.5" customHeight="1">
      <c r="A28" s="11" t="s">
        <v>10</v>
      </c>
      <c r="B28" s="20">
        <v>2696</v>
      </c>
      <c r="C28" s="21">
        <v>10520</v>
      </c>
      <c r="D28" s="21"/>
      <c r="E28" s="4">
        <f t="shared" si="1"/>
        <v>13216</v>
      </c>
      <c r="F28" s="58" t="s">
        <v>82</v>
      </c>
      <c r="G28" s="59"/>
      <c r="H28" s="59"/>
      <c r="I28" s="60"/>
    </row>
    <row r="29" spans="1:9" ht="22.5" customHeight="1">
      <c r="A29" s="11" t="s">
        <v>13</v>
      </c>
      <c r="B29" s="20"/>
      <c r="C29" s="21"/>
      <c r="D29" s="21"/>
      <c r="E29" s="4">
        <f t="shared" si="1"/>
        <v>0</v>
      </c>
      <c r="F29" s="58" t="s">
        <v>66</v>
      </c>
      <c r="G29" s="59"/>
      <c r="H29" s="59"/>
      <c r="I29" s="60"/>
    </row>
    <row r="30" spans="1:9" ht="22.5" customHeight="1">
      <c r="A30" s="11" t="s">
        <v>50</v>
      </c>
      <c r="B30" s="20">
        <v>236202</v>
      </c>
      <c r="C30" s="21"/>
      <c r="D30" s="21"/>
      <c r="E30" s="4">
        <f t="shared" si="1"/>
        <v>236202</v>
      </c>
      <c r="F30" s="58" t="s">
        <v>19</v>
      </c>
      <c r="G30" s="59"/>
      <c r="H30" s="59"/>
      <c r="I30" s="60"/>
    </row>
    <row r="31" spans="1:9" ht="22.5" customHeight="1">
      <c r="A31" s="11" t="s">
        <v>51</v>
      </c>
      <c r="B31" s="20">
        <v>3000</v>
      </c>
      <c r="C31" s="21"/>
      <c r="D31" s="21"/>
      <c r="E31" s="4">
        <f t="shared" si="1"/>
        <v>3000</v>
      </c>
      <c r="F31" s="58" t="s">
        <v>39</v>
      </c>
      <c r="G31" s="59"/>
      <c r="H31" s="59"/>
      <c r="I31" s="60"/>
    </row>
    <row r="32" spans="1:9" ht="22.5" customHeight="1">
      <c r="A32" s="11" t="s">
        <v>53</v>
      </c>
      <c r="B32" s="20"/>
      <c r="C32" s="21">
        <v>7400</v>
      </c>
      <c r="D32" s="21"/>
      <c r="E32" s="4">
        <f t="shared" si="1"/>
        <v>7400</v>
      </c>
      <c r="F32" s="58" t="s">
        <v>88</v>
      </c>
      <c r="G32" s="59"/>
      <c r="H32" s="59"/>
      <c r="I32" s="60"/>
    </row>
    <row r="33" spans="1:9" ht="22.5" customHeight="1">
      <c r="A33" s="11" t="s">
        <v>52</v>
      </c>
      <c r="B33" s="21"/>
      <c r="C33" s="20"/>
      <c r="D33" s="20">
        <v>152845</v>
      </c>
      <c r="E33" s="4">
        <f t="shared" si="1"/>
        <v>152845</v>
      </c>
      <c r="F33" s="58" t="s">
        <v>65</v>
      </c>
      <c r="G33" s="61"/>
      <c r="H33" s="61"/>
      <c r="I33" s="62"/>
    </row>
    <row r="34" spans="1:11" ht="36.75" customHeight="1">
      <c r="A34" s="13" t="s">
        <v>63</v>
      </c>
      <c r="B34" s="17">
        <f>SUM(B5-B14)</f>
        <v>91985</v>
      </c>
      <c r="C34" s="16">
        <f>SUM(C5-C14)</f>
        <v>479</v>
      </c>
      <c r="D34" s="16">
        <f>SUM(D5-D14)</f>
        <v>125237</v>
      </c>
      <c r="E34" s="16">
        <f>SUM(B34:D34)</f>
        <v>217701</v>
      </c>
      <c r="F34" s="63" t="s">
        <v>91</v>
      </c>
      <c r="G34" s="64"/>
      <c r="H34" s="64"/>
      <c r="I34" s="65"/>
      <c r="K34" t="s">
        <v>20</v>
      </c>
    </row>
    <row r="35" spans="1:9" ht="25.5" customHeight="1">
      <c r="A35" s="13" t="s">
        <v>69</v>
      </c>
      <c r="B35" s="17">
        <v>120407</v>
      </c>
      <c r="C35" s="17">
        <v>50868</v>
      </c>
      <c r="D35" s="18">
        <v>0</v>
      </c>
      <c r="E35" s="17">
        <v>171275</v>
      </c>
      <c r="F35" s="66"/>
      <c r="G35" s="67"/>
      <c r="H35" s="67"/>
      <c r="I35" s="68"/>
    </row>
    <row r="36" spans="1:9" ht="25.5" customHeight="1">
      <c r="A36" s="13" t="s">
        <v>70</v>
      </c>
      <c r="B36" s="17">
        <f>SUM(B34:B35)</f>
        <v>212392</v>
      </c>
      <c r="C36" s="17">
        <f>SUM(C34+C35)</f>
        <v>51347</v>
      </c>
      <c r="D36" s="16">
        <f>SUM(D34:D35)</f>
        <v>125237</v>
      </c>
      <c r="E36" s="17">
        <f>SUM(B36:D36)</f>
        <v>388976</v>
      </c>
      <c r="F36" s="69"/>
      <c r="G36" s="70"/>
      <c r="H36" s="70"/>
      <c r="I36" s="71"/>
    </row>
    <row r="37" spans="1:2" ht="25.5" customHeight="1">
      <c r="A37" s="15"/>
      <c r="B37" s="14"/>
    </row>
    <row r="38" spans="1:8" ht="25.5" customHeight="1">
      <c r="A38" s="3" t="s">
        <v>79</v>
      </c>
      <c r="B38" s="19" t="s">
        <v>76</v>
      </c>
      <c r="C38" s="57" t="s">
        <v>78</v>
      </c>
      <c r="D38" s="57"/>
      <c r="E38" s="1"/>
      <c r="F38" s="1" t="s">
        <v>77</v>
      </c>
      <c r="H38" s="1" t="s">
        <v>16</v>
      </c>
    </row>
    <row r="41" ht="16.5">
      <c r="I41" t="s">
        <v>21</v>
      </c>
    </row>
    <row r="43" ht="16.5">
      <c r="H43" t="s">
        <v>22</v>
      </c>
    </row>
    <row r="48" ht="16.5">
      <c r="G48">
        <v>0</v>
      </c>
    </row>
  </sheetData>
  <mergeCells count="35">
    <mergeCell ref="F33:I33"/>
    <mergeCell ref="F34:I36"/>
    <mergeCell ref="C38:D38"/>
    <mergeCell ref="F29:I29"/>
    <mergeCell ref="F30:I30"/>
    <mergeCell ref="F31:I31"/>
    <mergeCell ref="F32:I32"/>
    <mergeCell ref="F25:I25"/>
    <mergeCell ref="F26:I26"/>
    <mergeCell ref="F27:I27"/>
    <mergeCell ref="F28:I28"/>
    <mergeCell ref="F21:I21"/>
    <mergeCell ref="F22:I22"/>
    <mergeCell ref="F23:I23"/>
    <mergeCell ref="F24:I24"/>
    <mergeCell ref="F17:I17"/>
    <mergeCell ref="F18:I18"/>
    <mergeCell ref="F19:I19"/>
    <mergeCell ref="F20:I20"/>
    <mergeCell ref="F13:I13"/>
    <mergeCell ref="F14:I14"/>
    <mergeCell ref="F15:I15"/>
    <mergeCell ref="F16:I16"/>
    <mergeCell ref="F9:I9"/>
    <mergeCell ref="F10:I10"/>
    <mergeCell ref="F11:I11"/>
    <mergeCell ref="F12:I12"/>
    <mergeCell ref="F5:I5"/>
    <mergeCell ref="F6:I6"/>
    <mergeCell ref="F7:I7"/>
    <mergeCell ref="F8:I8"/>
    <mergeCell ref="A1:I1"/>
    <mergeCell ref="A2:I2"/>
    <mergeCell ref="A3:I3"/>
    <mergeCell ref="F4:I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IV16384"/>
    </sheetView>
  </sheetViews>
  <sheetFormatPr defaultColWidth="9.00390625" defaultRowHeight="16.5"/>
  <cols>
    <col min="1" max="1" width="14.75390625" style="30" customWidth="1"/>
    <col min="2" max="3" width="10.75390625" style="30" customWidth="1"/>
    <col min="4" max="4" width="13.375" style="30" customWidth="1"/>
    <col min="5" max="5" width="12.00390625" style="30" customWidth="1"/>
    <col min="6" max="6" width="11.75390625" style="30" customWidth="1"/>
    <col min="7" max="7" width="9.00390625" style="30" customWidth="1"/>
    <col min="8" max="8" width="12.125" style="30" customWidth="1"/>
    <col min="9" max="9" width="6.375" style="30" customWidth="1"/>
    <col min="10" max="10" width="7.625" style="30" customWidth="1"/>
    <col min="11" max="16384" width="9.00390625" style="30" customWidth="1"/>
  </cols>
  <sheetData>
    <row r="1" spans="1:10" s="29" customFormat="1" ht="26.25" customHeight="1">
      <c r="A1" s="78" t="s">
        <v>92</v>
      </c>
      <c r="B1" s="78"/>
      <c r="C1" s="78"/>
      <c r="D1" s="78"/>
      <c r="E1" s="78"/>
      <c r="F1" s="78"/>
      <c r="G1" s="78"/>
      <c r="H1" s="78"/>
      <c r="I1" s="78"/>
      <c r="J1" s="2"/>
    </row>
    <row r="2" spans="1:10" s="29" customFormat="1" ht="26.2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2"/>
    </row>
    <row r="3" spans="1:10" s="29" customFormat="1" ht="26.25" customHeight="1">
      <c r="A3" s="78" t="s">
        <v>93</v>
      </c>
      <c r="B3" s="78"/>
      <c r="C3" s="78"/>
      <c r="D3" s="78"/>
      <c r="E3" s="78"/>
      <c r="F3" s="78"/>
      <c r="G3" s="78"/>
      <c r="H3" s="78"/>
      <c r="I3" s="78"/>
      <c r="J3" s="2"/>
    </row>
    <row r="4" spans="1:9" ht="22.5" customHeight="1">
      <c r="A4" s="7" t="s">
        <v>94</v>
      </c>
      <c r="B4" s="8" t="s">
        <v>64</v>
      </c>
      <c r="C4" s="9" t="s">
        <v>95</v>
      </c>
      <c r="D4" s="9" t="s">
        <v>96</v>
      </c>
      <c r="E4" s="8" t="s">
        <v>97</v>
      </c>
      <c r="F4" s="79" t="s">
        <v>98</v>
      </c>
      <c r="G4" s="80"/>
      <c r="H4" s="80"/>
      <c r="I4" s="81"/>
    </row>
    <row r="5" spans="1:9" ht="30.75" customHeight="1">
      <c r="A5" s="10" t="s">
        <v>55</v>
      </c>
      <c r="B5" s="17">
        <f>SUM(B6:B13)</f>
        <v>972860</v>
      </c>
      <c r="C5" s="16">
        <f>SUM(C6:C13)</f>
        <v>42921</v>
      </c>
      <c r="D5" s="16">
        <f>SUM(D6:D13)</f>
        <v>755997</v>
      </c>
      <c r="E5" s="16">
        <f>SUM(B5:D5)</f>
        <v>1771778</v>
      </c>
      <c r="F5" s="82"/>
      <c r="G5" s="83"/>
      <c r="H5" s="83"/>
      <c r="I5" s="84"/>
    </row>
    <row r="6" spans="1:9" ht="21.75" customHeight="1">
      <c r="A6" s="31" t="s">
        <v>42</v>
      </c>
      <c r="B6" s="32"/>
      <c r="C6" s="33"/>
      <c r="D6" s="33"/>
      <c r="E6" s="32">
        <f>SUM(B6:D6)</f>
        <v>0</v>
      </c>
      <c r="F6" s="85" t="s">
        <v>99</v>
      </c>
      <c r="G6" s="86"/>
      <c r="H6" s="86"/>
      <c r="I6" s="87"/>
    </row>
    <row r="7" spans="1:9" ht="21.75" customHeight="1">
      <c r="A7" s="31" t="s">
        <v>43</v>
      </c>
      <c r="B7" s="32">
        <v>28400</v>
      </c>
      <c r="C7" s="33"/>
      <c r="D7" s="33"/>
      <c r="E7" s="32">
        <f aca="true" t="shared" si="0" ref="E7:E13">SUM(B7:D7)</f>
        <v>28400</v>
      </c>
      <c r="F7" s="85" t="s">
        <v>15</v>
      </c>
      <c r="G7" s="86"/>
      <c r="H7" s="86"/>
      <c r="I7" s="87"/>
    </row>
    <row r="8" spans="1:9" ht="21.75" customHeight="1">
      <c r="A8" s="31" t="s">
        <v>0</v>
      </c>
      <c r="B8" s="32">
        <v>547888</v>
      </c>
      <c r="C8" s="33"/>
      <c r="D8" s="33">
        <v>45145</v>
      </c>
      <c r="E8" s="32">
        <f t="shared" si="0"/>
        <v>593033</v>
      </c>
      <c r="F8" s="85" t="s">
        <v>28</v>
      </c>
      <c r="G8" s="86"/>
      <c r="H8" s="86"/>
      <c r="I8" s="87"/>
    </row>
    <row r="9" spans="1:9" ht="21.75" customHeight="1">
      <c r="A9" s="31" t="s">
        <v>11</v>
      </c>
      <c r="B9" s="32">
        <v>60000</v>
      </c>
      <c r="C9" s="33"/>
      <c r="D9" s="33"/>
      <c r="E9" s="32">
        <f t="shared" si="0"/>
        <v>60000</v>
      </c>
      <c r="F9" s="85" t="s">
        <v>33</v>
      </c>
      <c r="G9" s="86"/>
      <c r="H9" s="86"/>
      <c r="I9" s="87"/>
    </row>
    <row r="10" spans="1:9" ht="21.75" customHeight="1">
      <c r="A10" s="31" t="s">
        <v>44</v>
      </c>
      <c r="B10" s="33"/>
      <c r="C10" s="32"/>
      <c r="D10" s="32">
        <v>710852</v>
      </c>
      <c r="E10" s="32">
        <f t="shared" si="0"/>
        <v>710852</v>
      </c>
      <c r="F10" s="85" t="s">
        <v>26</v>
      </c>
      <c r="G10" s="88"/>
      <c r="H10" s="88"/>
      <c r="I10" s="89"/>
    </row>
    <row r="11" spans="1:9" ht="21.75" customHeight="1">
      <c r="A11" s="31" t="s">
        <v>1</v>
      </c>
      <c r="B11" s="32">
        <v>233800</v>
      </c>
      <c r="C11" s="33">
        <v>42872</v>
      </c>
      <c r="D11" s="33"/>
      <c r="E11" s="32">
        <f t="shared" si="0"/>
        <v>276672</v>
      </c>
      <c r="F11" s="85" t="s">
        <v>34</v>
      </c>
      <c r="G11" s="86"/>
      <c r="H11" s="86"/>
      <c r="I11" s="87"/>
    </row>
    <row r="12" spans="1:9" ht="21.75" customHeight="1">
      <c r="A12" s="31" t="s">
        <v>2</v>
      </c>
      <c r="B12" s="32">
        <v>306</v>
      </c>
      <c r="C12" s="33">
        <v>49</v>
      </c>
      <c r="D12" s="33"/>
      <c r="E12" s="32">
        <f t="shared" si="0"/>
        <v>355</v>
      </c>
      <c r="F12" s="85" t="s">
        <v>17</v>
      </c>
      <c r="G12" s="86"/>
      <c r="H12" s="86"/>
      <c r="I12" s="87"/>
    </row>
    <row r="13" spans="1:9" ht="21.75" customHeight="1">
      <c r="A13" s="31" t="s">
        <v>3</v>
      </c>
      <c r="B13" s="32">
        <v>102466</v>
      </c>
      <c r="C13" s="33"/>
      <c r="D13" s="33"/>
      <c r="E13" s="32">
        <f t="shared" si="0"/>
        <v>102466</v>
      </c>
      <c r="F13" s="85" t="s">
        <v>35</v>
      </c>
      <c r="G13" s="86"/>
      <c r="H13" s="86"/>
      <c r="I13" s="87"/>
    </row>
    <row r="14" spans="1:9" ht="30" customHeight="1">
      <c r="A14" s="12" t="s">
        <v>62</v>
      </c>
      <c r="B14" s="17">
        <f>SUM(B15:B33)</f>
        <v>928024</v>
      </c>
      <c r="C14" s="16">
        <f>SUM(C15:C33)</f>
        <v>34592</v>
      </c>
      <c r="D14" s="16">
        <f>SUM(D15:D33)</f>
        <v>605025</v>
      </c>
      <c r="E14" s="17">
        <f>SUM(B14:D14)</f>
        <v>1567641</v>
      </c>
      <c r="F14" s="90"/>
      <c r="G14" s="91"/>
      <c r="H14" s="91"/>
      <c r="I14" s="92"/>
    </row>
    <row r="15" spans="1:9" ht="22.5" customHeight="1">
      <c r="A15" s="31" t="s">
        <v>4</v>
      </c>
      <c r="B15" s="34">
        <v>284544</v>
      </c>
      <c r="C15" s="35"/>
      <c r="D15" s="35">
        <v>312984</v>
      </c>
      <c r="E15" s="33">
        <f>SUM(B15:D15)</f>
        <v>597528</v>
      </c>
      <c r="F15" s="85" t="s">
        <v>29</v>
      </c>
      <c r="G15" s="86"/>
      <c r="H15" s="86"/>
      <c r="I15" s="87"/>
    </row>
    <row r="16" spans="1:9" ht="22.5" customHeight="1">
      <c r="A16" s="31" t="s">
        <v>5</v>
      </c>
      <c r="B16" s="34">
        <v>46750</v>
      </c>
      <c r="C16" s="35">
        <v>5422</v>
      </c>
      <c r="D16" s="35">
        <v>24083</v>
      </c>
      <c r="E16" s="33">
        <f aca="true" t="shared" si="1" ref="E16:E33">SUM(B16:D16)</f>
        <v>76255</v>
      </c>
      <c r="F16" s="85" t="s">
        <v>30</v>
      </c>
      <c r="G16" s="86"/>
      <c r="H16" s="86"/>
      <c r="I16" s="87"/>
    </row>
    <row r="17" spans="1:9" ht="22.5" customHeight="1">
      <c r="A17" s="31" t="s">
        <v>45</v>
      </c>
      <c r="B17" s="34">
        <v>103000</v>
      </c>
      <c r="C17" s="35"/>
      <c r="D17" s="35"/>
      <c r="E17" s="33">
        <f t="shared" si="1"/>
        <v>103000</v>
      </c>
      <c r="F17" s="85" t="s">
        <v>31</v>
      </c>
      <c r="G17" s="86"/>
      <c r="H17" s="86"/>
      <c r="I17" s="87"/>
    </row>
    <row r="18" spans="1:12" ht="22.5" customHeight="1">
      <c r="A18" s="31" t="s">
        <v>25</v>
      </c>
      <c r="B18" s="34">
        <v>27553</v>
      </c>
      <c r="C18" s="35"/>
      <c r="D18" s="35">
        <v>25549</v>
      </c>
      <c r="E18" s="33">
        <f t="shared" si="1"/>
        <v>53102</v>
      </c>
      <c r="F18" s="85" t="s">
        <v>32</v>
      </c>
      <c r="G18" s="86"/>
      <c r="H18" s="86"/>
      <c r="I18" s="87"/>
      <c r="L18" s="30" t="s">
        <v>20</v>
      </c>
    </row>
    <row r="19" spans="1:9" ht="22.5" customHeight="1">
      <c r="A19" s="31" t="s">
        <v>6</v>
      </c>
      <c r="B19" s="34">
        <v>27387</v>
      </c>
      <c r="C19" s="35"/>
      <c r="D19" s="35">
        <v>20590</v>
      </c>
      <c r="E19" s="33">
        <f t="shared" si="1"/>
        <v>47977</v>
      </c>
      <c r="F19" s="85" t="s">
        <v>36</v>
      </c>
      <c r="G19" s="86"/>
      <c r="H19" s="86"/>
      <c r="I19" s="87"/>
    </row>
    <row r="20" spans="1:9" ht="22.5" customHeight="1">
      <c r="A20" s="31" t="s">
        <v>27</v>
      </c>
      <c r="B20" s="34">
        <v>5474</v>
      </c>
      <c r="C20" s="35"/>
      <c r="D20" s="35">
        <v>3145</v>
      </c>
      <c r="E20" s="33">
        <f t="shared" si="1"/>
        <v>8619</v>
      </c>
      <c r="F20" s="85" t="s">
        <v>14</v>
      </c>
      <c r="G20" s="86"/>
      <c r="H20" s="86"/>
      <c r="I20" s="87"/>
    </row>
    <row r="21" spans="1:9" ht="22.5" customHeight="1">
      <c r="A21" s="31" t="s">
        <v>7</v>
      </c>
      <c r="B21" s="34">
        <v>4274</v>
      </c>
      <c r="C21" s="35"/>
      <c r="D21" s="35">
        <v>23059</v>
      </c>
      <c r="E21" s="33">
        <f t="shared" si="1"/>
        <v>27333</v>
      </c>
      <c r="F21" s="85" t="s">
        <v>12</v>
      </c>
      <c r="G21" s="86"/>
      <c r="H21" s="86"/>
      <c r="I21" s="87"/>
    </row>
    <row r="22" spans="1:9" ht="22.5" customHeight="1">
      <c r="A22" s="31" t="s">
        <v>8</v>
      </c>
      <c r="B22" s="34">
        <v>5912</v>
      </c>
      <c r="C22" s="35"/>
      <c r="D22" s="35"/>
      <c r="E22" s="33">
        <f t="shared" si="1"/>
        <v>5912</v>
      </c>
      <c r="F22" s="85" t="s">
        <v>24</v>
      </c>
      <c r="G22" s="86"/>
      <c r="H22" s="86"/>
      <c r="I22" s="87"/>
    </row>
    <row r="23" spans="1:9" ht="22.5" customHeight="1">
      <c r="A23" s="31" t="s">
        <v>9</v>
      </c>
      <c r="B23" s="34">
        <v>59165</v>
      </c>
      <c r="C23" s="35">
        <v>1050</v>
      </c>
      <c r="D23" s="35"/>
      <c r="E23" s="33">
        <f t="shared" si="1"/>
        <v>60215</v>
      </c>
      <c r="F23" s="85" t="s">
        <v>100</v>
      </c>
      <c r="G23" s="86"/>
      <c r="H23" s="86"/>
      <c r="I23" s="87"/>
    </row>
    <row r="24" spans="1:9" ht="22.5" customHeight="1">
      <c r="A24" s="31" t="s">
        <v>46</v>
      </c>
      <c r="B24" s="34">
        <v>24900</v>
      </c>
      <c r="C24" s="35"/>
      <c r="D24" s="35"/>
      <c r="E24" s="33">
        <f t="shared" si="1"/>
        <v>24900</v>
      </c>
      <c r="F24" s="85" t="s">
        <v>23</v>
      </c>
      <c r="G24" s="86"/>
      <c r="H24" s="86"/>
      <c r="I24" s="87"/>
    </row>
    <row r="25" spans="1:9" ht="22.5" customHeight="1">
      <c r="A25" s="31" t="s">
        <v>47</v>
      </c>
      <c r="B25" s="34">
        <v>1809</v>
      </c>
      <c r="C25" s="35"/>
      <c r="D25" s="35"/>
      <c r="E25" s="33">
        <f t="shared" si="1"/>
        <v>1809</v>
      </c>
      <c r="F25" s="85" t="s">
        <v>18</v>
      </c>
      <c r="G25" s="86"/>
      <c r="H25" s="86"/>
      <c r="I25" s="87"/>
    </row>
    <row r="26" spans="1:9" ht="22.5" customHeight="1">
      <c r="A26" s="31" t="s">
        <v>48</v>
      </c>
      <c r="B26" s="34">
        <v>59300</v>
      </c>
      <c r="C26" s="35"/>
      <c r="D26" s="35"/>
      <c r="E26" s="33">
        <f t="shared" si="1"/>
        <v>59300</v>
      </c>
      <c r="F26" s="85" t="s">
        <v>37</v>
      </c>
      <c r="G26" s="86"/>
      <c r="H26" s="86"/>
      <c r="I26" s="87"/>
    </row>
    <row r="27" spans="1:9" ht="22.5" customHeight="1">
      <c r="A27" s="31" t="s">
        <v>49</v>
      </c>
      <c r="B27" s="34">
        <v>5890</v>
      </c>
      <c r="C27" s="35">
        <v>10200</v>
      </c>
      <c r="D27" s="35">
        <v>16050</v>
      </c>
      <c r="E27" s="33">
        <f t="shared" si="1"/>
        <v>32140</v>
      </c>
      <c r="F27" s="85" t="s">
        <v>38</v>
      </c>
      <c r="G27" s="86"/>
      <c r="H27" s="86"/>
      <c r="I27" s="87"/>
    </row>
    <row r="28" spans="1:9" ht="22.5" customHeight="1">
      <c r="A28" s="31" t="s">
        <v>10</v>
      </c>
      <c r="B28" s="34">
        <v>3014</v>
      </c>
      <c r="C28" s="35">
        <v>10520</v>
      </c>
      <c r="D28" s="35"/>
      <c r="E28" s="33">
        <f t="shared" si="1"/>
        <v>13534</v>
      </c>
      <c r="F28" s="85" t="s">
        <v>82</v>
      </c>
      <c r="G28" s="86"/>
      <c r="H28" s="86"/>
      <c r="I28" s="87"/>
    </row>
    <row r="29" spans="1:9" ht="22.5" customHeight="1">
      <c r="A29" s="31" t="s">
        <v>13</v>
      </c>
      <c r="B29" s="34"/>
      <c r="C29" s="35"/>
      <c r="D29" s="35"/>
      <c r="E29" s="33">
        <f t="shared" si="1"/>
        <v>0</v>
      </c>
      <c r="F29" s="85" t="s">
        <v>66</v>
      </c>
      <c r="G29" s="86"/>
      <c r="H29" s="86"/>
      <c r="I29" s="87"/>
    </row>
    <row r="30" spans="1:9" ht="22.5" customHeight="1">
      <c r="A30" s="31" t="s">
        <v>50</v>
      </c>
      <c r="B30" s="34">
        <v>266052</v>
      </c>
      <c r="C30" s="35"/>
      <c r="D30" s="35"/>
      <c r="E30" s="33">
        <f t="shared" si="1"/>
        <v>266052</v>
      </c>
      <c r="F30" s="85" t="s">
        <v>19</v>
      </c>
      <c r="G30" s="86"/>
      <c r="H30" s="86"/>
      <c r="I30" s="87"/>
    </row>
    <row r="31" spans="1:9" ht="22.5" customHeight="1">
      <c r="A31" s="31" t="s">
        <v>51</v>
      </c>
      <c r="B31" s="34">
        <v>3000</v>
      </c>
      <c r="C31" s="35"/>
      <c r="D31" s="35"/>
      <c r="E31" s="33">
        <f t="shared" si="1"/>
        <v>3000</v>
      </c>
      <c r="F31" s="85" t="s">
        <v>39</v>
      </c>
      <c r="G31" s="86"/>
      <c r="H31" s="86"/>
      <c r="I31" s="87"/>
    </row>
    <row r="32" spans="1:9" ht="22.5" customHeight="1">
      <c r="A32" s="31" t="s">
        <v>53</v>
      </c>
      <c r="B32" s="34"/>
      <c r="C32" s="35">
        <v>7400</v>
      </c>
      <c r="D32" s="35"/>
      <c r="E32" s="33">
        <f t="shared" si="1"/>
        <v>7400</v>
      </c>
      <c r="F32" s="85" t="s">
        <v>101</v>
      </c>
      <c r="G32" s="86"/>
      <c r="H32" s="86"/>
      <c r="I32" s="87"/>
    </row>
    <row r="33" spans="1:9" ht="22.5" customHeight="1">
      <c r="A33" s="31" t="s">
        <v>52</v>
      </c>
      <c r="B33" s="35"/>
      <c r="C33" s="34"/>
      <c r="D33" s="34">
        <v>179565</v>
      </c>
      <c r="E33" s="33">
        <f t="shared" si="1"/>
        <v>179565</v>
      </c>
      <c r="F33" s="85" t="s">
        <v>102</v>
      </c>
      <c r="G33" s="88"/>
      <c r="H33" s="88"/>
      <c r="I33" s="89"/>
    </row>
    <row r="34" spans="1:11" ht="36.75" customHeight="1">
      <c r="A34" s="13" t="s">
        <v>63</v>
      </c>
      <c r="B34" s="17">
        <f>SUM(B5-B14)</f>
        <v>44836</v>
      </c>
      <c r="C34" s="16">
        <f>SUM(C5-C14)</f>
        <v>8329</v>
      </c>
      <c r="D34" s="16">
        <f>SUM(D5-D14)</f>
        <v>150972</v>
      </c>
      <c r="E34" s="16">
        <f>SUM(B34:D34)</f>
        <v>204137</v>
      </c>
      <c r="F34" s="93" t="s">
        <v>106</v>
      </c>
      <c r="G34" s="94"/>
      <c r="H34" s="94"/>
      <c r="I34" s="95"/>
      <c r="K34" s="30" t="s">
        <v>20</v>
      </c>
    </row>
    <row r="35" spans="1:9" ht="25.5" customHeight="1">
      <c r="A35" s="13" t="s">
        <v>69</v>
      </c>
      <c r="B35" s="17">
        <v>120407</v>
      </c>
      <c r="C35" s="17">
        <v>50868</v>
      </c>
      <c r="D35" s="18">
        <v>0</v>
      </c>
      <c r="E35" s="17">
        <v>171275</v>
      </c>
      <c r="F35" s="96"/>
      <c r="G35" s="97"/>
      <c r="H35" s="97"/>
      <c r="I35" s="98"/>
    </row>
    <row r="36" spans="1:9" ht="25.5" customHeight="1">
      <c r="A36" s="13" t="s">
        <v>70</v>
      </c>
      <c r="B36" s="17">
        <f>SUM(B34:B35)</f>
        <v>165243</v>
      </c>
      <c r="C36" s="17">
        <f>SUM(C34+C35)</f>
        <v>59197</v>
      </c>
      <c r="D36" s="16">
        <f>SUM(D34:D35)</f>
        <v>150972</v>
      </c>
      <c r="E36" s="17">
        <f>SUM(B36:D36)</f>
        <v>375412</v>
      </c>
      <c r="F36" s="99"/>
      <c r="G36" s="100"/>
      <c r="H36" s="100"/>
      <c r="I36" s="101"/>
    </row>
    <row r="37" spans="1:2" ht="25.5" customHeight="1">
      <c r="A37" s="15"/>
      <c r="B37" s="36"/>
    </row>
    <row r="38" spans="1:8" ht="25.5" customHeight="1">
      <c r="A38" s="15" t="s">
        <v>105</v>
      </c>
      <c r="B38" s="37" t="s">
        <v>104</v>
      </c>
      <c r="C38" s="102" t="s">
        <v>78</v>
      </c>
      <c r="D38" s="102"/>
      <c r="E38" s="38"/>
      <c r="F38" s="38" t="s">
        <v>103</v>
      </c>
      <c r="H38" s="38" t="s">
        <v>16</v>
      </c>
    </row>
    <row r="41" ht="16.5">
      <c r="I41" s="30" t="s">
        <v>21</v>
      </c>
    </row>
    <row r="43" ht="16.5">
      <c r="H43" s="30" t="s">
        <v>20</v>
      </c>
    </row>
    <row r="48" ht="16.5">
      <c r="G48" s="30">
        <v>0</v>
      </c>
    </row>
  </sheetData>
  <mergeCells count="35">
    <mergeCell ref="F33:I33"/>
    <mergeCell ref="F34:I36"/>
    <mergeCell ref="C38:D38"/>
    <mergeCell ref="F29:I29"/>
    <mergeCell ref="F30:I30"/>
    <mergeCell ref="F31:I31"/>
    <mergeCell ref="F32:I32"/>
    <mergeCell ref="F25:I25"/>
    <mergeCell ref="F26:I26"/>
    <mergeCell ref="F27:I27"/>
    <mergeCell ref="F28:I28"/>
    <mergeCell ref="F21:I21"/>
    <mergeCell ref="F22:I22"/>
    <mergeCell ref="F23:I23"/>
    <mergeCell ref="F24:I24"/>
    <mergeCell ref="F17:I17"/>
    <mergeCell ref="F18:I18"/>
    <mergeCell ref="F19:I19"/>
    <mergeCell ref="F20:I20"/>
    <mergeCell ref="F13:I13"/>
    <mergeCell ref="F14:I14"/>
    <mergeCell ref="F15:I15"/>
    <mergeCell ref="F16:I16"/>
    <mergeCell ref="F9:I9"/>
    <mergeCell ref="F10:I10"/>
    <mergeCell ref="F11:I11"/>
    <mergeCell ref="F12:I12"/>
    <mergeCell ref="F5:I5"/>
    <mergeCell ref="F6:I6"/>
    <mergeCell ref="F7:I7"/>
    <mergeCell ref="F8:I8"/>
    <mergeCell ref="A1:I1"/>
    <mergeCell ref="A2:I2"/>
    <mergeCell ref="A3:I3"/>
    <mergeCell ref="F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user</cp:lastModifiedBy>
  <cp:lastPrinted>2014-03-26T14:01:27Z</cp:lastPrinted>
  <dcterms:created xsi:type="dcterms:W3CDTF">2005-01-21T07:08:35Z</dcterms:created>
  <dcterms:modified xsi:type="dcterms:W3CDTF">2014-04-08T06:48:49Z</dcterms:modified>
  <cp:category/>
  <cp:version/>
  <cp:contentType/>
  <cp:contentStatus/>
</cp:coreProperties>
</file>